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2765" windowHeight="1011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_xlnm.Print_Titles" localSheetId="1">'List1'!$3:$3</definedName>
    <definedName name="_xlnm.Print_Area" localSheetId="1">'List1'!$A$1:$H$497</definedName>
  </definedNames>
  <calcPr fullCalcOnLoad="1"/>
</workbook>
</file>

<file path=xl/sharedStrings.xml><?xml version="1.0" encoding="utf-8"?>
<sst xmlns="http://schemas.openxmlformats.org/spreadsheetml/2006/main" count="986" uniqueCount="420">
  <si>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</si>
  <si>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</si>
  <si>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</si>
  <si>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</si>
  <si>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</si>
  <si>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</si>
  <si>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</si>
  <si>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</si>
  <si>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</si>
  <si>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</si>
  <si>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</si>
  <si>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</si>
  <si>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</si>
  <si>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</si>
  <si>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</si>
  <si>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</si>
  <si>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</si>
  <si>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</si>
  <si>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</si>
  <si>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</si>
  <si>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</si>
  <si>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</si>
  <si>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</si>
  <si>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</si>
  <si>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</si>
  <si>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</si>
  <si>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</si>
  <si>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</si>
  <si>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</si>
  <si>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</si>
  <si>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</si>
  <si>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</si>
  <si>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</si>
  <si>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</si>
  <si>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</si>
  <si>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</si>
  <si>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</si>
  <si>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</si>
  <si>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</si>
  <si>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</si>
  <si>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</si>
  <si>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</si>
  <si>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</si>
  <si>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</si>
  <si>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</si>
  <si>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</si>
  <si>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</si>
  <si>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</si>
  <si>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</si>
  <si>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</si>
  <si>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</si>
  <si>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</si>
  <si>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</si>
  <si>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</si>
  <si>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</si>
  <si>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</si>
  <si>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</si>
  <si>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</si>
  <si>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</si>
  <si>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</si>
  <si>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</si>
  <si>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</si>
  <si>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</si>
  <si>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</si>
  <si>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</si>
  <si>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</si>
  <si>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</si>
  <si>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</si>
  <si>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</si>
  <si>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</si>
  <si>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</si>
  <si>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</si>
  <si>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</si>
  <si>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</si>
  <si>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</si>
  <si>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</si>
  <si>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</si>
  <si>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</si>
  <si>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</si>
  <si>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</si>
  <si>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</si>
  <si>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</si>
  <si>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</si>
  <si>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</si>
  <si>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</si>
  <si>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</si>
  <si>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</si>
  <si>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</si>
  <si>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</si>
  <si>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</si>
  <si>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</si>
  <si>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</si>
  <si>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</si>
  <si>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</si>
  <si>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</si>
  <si>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</si>
  <si>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</si>
  <si>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</si>
  <si>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</si>
  <si>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</si>
  <si>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</si>
  <si>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</si>
  <si>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</si>
  <si>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</si>
  <si>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</si>
  <si>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</si>
  <si>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</si>
  <si>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</si>
  <si>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</si>
  <si>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</si>
  <si>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</si>
  <si>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</si>
  <si>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</si>
  <si>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</si>
  <si>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</si>
  <si>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</si>
  <si>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</si>
  <si>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</si>
  <si>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</si>
  <si>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</si>
  <si>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</si>
  <si>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</si>
  <si>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</si>
  <si>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</si>
  <si>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</si>
  <si>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</si>
  <si>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</si>
  <si>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</si>
  <si>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</si>
  <si>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</si>
  <si>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</si>
  <si>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</si>
  <si>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</si>
  <si>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</si>
  <si>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</si>
  <si>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</si>
  <si>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</si>
  <si>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</si>
  <si>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</si>
  <si>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</si>
  <si>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</si>
  <si>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</si>
  <si>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</si>
  <si>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</si>
  <si>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</si>
  <si>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</si>
  <si>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</si>
  <si>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</si>
  <si>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</si>
  <si>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</si>
  <si>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</si>
  <si>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</si>
  <si>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</si>
  <si>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</si>
  <si>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</si>
  <si>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</si>
  <si>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</si>
  <si>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</si>
  <si>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</si>
  <si>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</si>
  <si>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</si>
  <si>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</si>
  <si>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</si>
  <si>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</si>
  <si>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</si>
  <si>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</si>
  <si>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</si>
  <si>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</si>
  <si>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</si>
  <si>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</si>
  <si>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</si>
  <si>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</si>
  <si>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</si>
  <si>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</si>
  <si>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</si>
  <si>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</si>
  <si>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</si>
  <si>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</si>
  <si>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</si>
  <si>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</si>
  <si>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</si>
  <si>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</si>
  <si>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</si>
  <si>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</si>
  <si>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</si>
  <si>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</si>
  <si>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</si>
  <si>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</si>
  <si>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</si>
  <si>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</si>
  <si>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</si>
  <si>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</si>
  <si>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</si>
  <si>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</si>
  <si>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</si>
  <si>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</si>
  <si>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</si>
  <si>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</si>
  <si>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</si>
  <si>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</si>
  <si>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</si>
  <si>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</si>
  <si>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</si>
  <si>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</si>
  <si>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</si>
  <si>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</si>
  <si>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</si>
  <si>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</si>
  <si>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</si>
  <si>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</si>
  <si>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</si>
  <si>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</si>
  <si>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</si>
  <si>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</si>
  <si>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</si>
  <si>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</si>
  <si>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</si>
  <si>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</si>
  <si>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</si>
  <si>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</si>
  <si>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</si>
  <si>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</si>
  <si>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</si>
  <si>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</si>
  <si>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</si>
  <si>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</si>
  <si>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</si>
  <si>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</si>
  <si>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</si>
  <si>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</si>
  <si>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</si>
  <si>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</si>
  <si>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</si>
  <si>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</si>
  <si>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</si>
  <si>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</si>
  <si>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</si>
  <si>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</si>
  <si>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</si>
  <si>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</si>
  <si>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</si>
  <si>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</si>
  <si>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</si>
  <si>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</si>
  <si>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</si>
  <si>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</si>
  <si>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</si>
  <si>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</si>
  <si>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</si>
  <si>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</si>
  <si>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</si>
  <si>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</si>
  <si>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</si>
  <si>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</si>
  <si>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</si>
  <si>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</si>
  <si>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</si>
  <si>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</si>
  <si>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</si>
  <si>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</si>
  <si>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</si>
  <si>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</si>
  <si>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</si>
  <si>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</si>
  <si>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</si>
  <si>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</si>
  <si>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</si>
  <si>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</si>
  <si>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</si>
  <si>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</si>
  <si>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</si>
  <si>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</si>
  <si>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</si>
  <si>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</si>
  <si>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</si>
  <si>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</si>
  <si>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</si>
  <si>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</si>
  <si>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</si>
  <si>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</si>
  <si>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</si>
  <si>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</si>
  <si>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</si>
  <si>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</si>
  <si>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</si>
  <si>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</si>
  <si>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</si>
  <si>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</si>
  <si>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</si>
  <si>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</si>
  <si>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</si>
  <si>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</si>
  <si>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</si>
  <si>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</si>
  <si>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</si>
  <si>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</si>
  <si>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</si>
  <si>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</si>
  <si>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</si>
  <si>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</si>
  <si>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</si>
  <si>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</si>
  <si>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</si>
  <si>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</si>
  <si>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</si>
  <si>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</si>
  <si>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</si>
  <si>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</si>
  <si>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</si>
  <si>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</si>
  <si>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</si>
  <si>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</si>
  <si>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</si>
  <si>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</si>
  <si>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</si>
  <si>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</si>
  <si>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</si>
  <si>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</si>
  <si>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</si>
  <si>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</si>
  <si>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</si>
  <si>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</si>
  <si>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</si>
  <si>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</si>
  <si>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</si>
  <si>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</si>
  <si>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</si>
  <si>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</si>
  <si>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</si>
  <si>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</si>
  <si>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</si>
  <si>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</si>
  <si>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</si>
  <si>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</si>
  <si>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</si>
  <si>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</si>
  <si>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</si>
  <si>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</si>
  <si>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</si>
  <si>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</si>
  <si>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</si>
  <si>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</si>
  <si>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</si>
  <si>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</si>
  <si>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</si>
  <si>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</si>
  <si>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</si>
  <si>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</si>
  <si>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</si>
  <si>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</si>
  <si>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</si>
  <si>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</si>
  <si>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</si>
  <si>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</si>
  <si>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</si>
  <si>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</si>
  <si>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</si>
  <si>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</si>
  <si>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</si>
  <si>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</si>
  <si>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</si>
  <si>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</si>
  <si>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</si>
  <si>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</si>
  <si>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</si>
  <si>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</si>
  <si>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</si>
  <si>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</si>
  <si>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</si>
  <si>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</si>
  <si>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</si>
  <si>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</si>
  <si>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</si>
  <si>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</si>
  <si>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</si>
  <si>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</si>
  <si>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</si>
  <si>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</si>
  <si>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</si>
  <si>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</si>
  <si>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</si>
  <si>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</si>
  <si>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</si>
  <si>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</si>
  <si>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</si>
  <si>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</si>
  <si>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</si>
  <si>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</si>
  <si>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</si>
  <si>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</si>
  <si>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</si>
  <si>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</si>
  <si>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</si>
  <si>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</si>
  <si>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</si>
  <si>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</si>
  <si>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</si>
  <si>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</si>
  <si>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</si>
  <si>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</si>
  <si>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</si>
  <si>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</si>
  <si>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</si>
  <si>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</si>
  <si>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</si>
  <si>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</si>
  <si>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</si>
  <si>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</si>
  <si>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</si>
  <si>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</si>
  <si>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</si>
  <si>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</si>
  <si>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</si>
  <si>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</si>
  <si>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</si>
  <si>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</si>
  <si>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</si>
  <si>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Mjesečni izvještaj po organizacijskoj klasifikaciji Državnog proračuna i računima 3 i 4 ekonomske klasifikacije od siječnja do veljače 2013. i 2014. godine</t>
  </si>
  <si>
    <t>Siječanj-veljača
2013.</t>
  </si>
  <si>
    <t>Siječanj-veljača
2014.*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</si>
</sst>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0" fillId="0" borderId="0" xfId="0" applyNumberFormat="1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001%20Analiti&#269;ko%20izvje&#353;&#263;e%20teku&#263;eg%20prora&#269;una%20velja&#269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417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418</v>
      </c>
      <c r="D3" s="35" t="s">
        <v>399</v>
      </c>
      <c r="E3" s="35" t="s">
        <v>419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+C5+C18+C22+C26+C30+C34+C83+C101+SUM(C105:C106)+C110+C114+C118+C125+C129+C142+C146+C150+C178+C185+C213+C235+C245+C267+C280+C296+C341+C360+C364+C374+C381+C390+C394+C436+C440+C444+C448+C452+C456+C460+C464+C468+C472+SUM(C476:C479)+C483+C487+C491</f>
        <v>19759197695.29</v>
      </c>
      <c r="D4" s="20">
        <f>+D5+D18+D22+D26+D30+D34+D83+D101+SUM(D105:D106)+D110+D114+D118+D125+D129+D142+D146+D150+D178+D185+D213+D235+D245+D267+D280+D296+D341+D360+D364+D374+D381+D390+D394+D436+D440+D444+D448+D452+D456+D460+D464+D468+D472+SUM(D476:D479)+D483+D487+D491</f>
        <v>130548208168</v>
      </c>
      <c r="E4" s="20">
        <f>+E5+E18+E22+E26+E30+E34+E83+E101+SUM(E105:E106)+E110+E114+E118+E125+E129+E142+E146+E150+E178+E185+E213+E235+E245+E267+E280+E296+E341+E360+E364+E374+E381+E390+E394+E436+E440+E444+E448+E452+E456+E460+E464+E468+E472+SUM(E476:E479)+E483+E487+E491</f>
        <v>21881175063.62</v>
      </c>
      <c r="F4" s="26">
        <f>IF(C4=0,"x",E4/C4*100)</f>
        <v>110.73918790151997</v>
      </c>
      <c r="G4" s="26">
        <f>IF(D4=0,"x",E4/D4*100)</f>
        <v>16.760992257711827</v>
      </c>
      <c r="H4" s="21">
        <f>+H5+H18+H22+H26+H30+H34+H83+H101+SUM(H105:H106)+H110+H114+H118+H125+H129+H142+H146+H150+H178+H185+H213+H235+H245+H267+H280+H296+H341+H360+H364+H374+H381+H390+H394+H436+H440+H444+H448+H452+H456+H460+H464+H468+H472+SUM(H476:H479)+H483+H487</f>
        <v>2121885635.0400014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22199756.15</v>
      </c>
      <c r="D5" s="38">
        <v>225216699</v>
      </c>
      <c r="E5" s="38">
        <v>22784187.27</v>
      </c>
      <c r="F5" s="25">
        <f aca="true" t="shared" si="0" ref="F5:F64">IF(C5=0,"x",E5/C5*100)</f>
        <v>102.63260152972447</v>
      </c>
      <c r="G5" s="25">
        <f aca="true" t="shared" si="1" ref="G5:G64">IF(D5=0,"x",E5/D5*100)</f>
        <v>10.116562124907087</v>
      </c>
      <c r="H5" s="15">
        <f aca="true" t="shared" si="2" ref="H5:H64">+E5-C5</f>
        <v>584431.120000001</v>
      </c>
      <c r="J5" s="24">
        <f>IF(E5&lt;0,"!!!","")</f>
      </c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21021427.58</v>
      </c>
      <c r="D6" s="38">
        <v>140817699</v>
      </c>
      <c r="E6" s="38">
        <v>21259719.78</v>
      </c>
      <c r="F6" s="25">
        <f t="shared" si="0"/>
        <v>101.13356811326513</v>
      </c>
      <c r="G6" s="25">
        <f t="shared" si="1"/>
        <v>15.09733501610476</v>
      </c>
      <c r="H6" s="15">
        <f t="shared" si="2"/>
        <v>238292.20000000298</v>
      </c>
      <c r="J6" s="24">
        <f aca="true" t="shared" si="3" ref="J6:J69">IF(E6&lt;0,"!!!","")</f>
      </c>
      <c r="K6" s="24"/>
      <c r="L6" s="24"/>
    </row>
    <row r="7" spans="1:12" ht="12.75">
      <c r="A7" s="13" t="s">
        <v>5</v>
      </c>
      <c r="B7" s="2" t="s">
        <v>6</v>
      </c>
      <c r="C7" s="39">
        <v>20996530.58</v>
      </c>
      <c r="D7" s="39">
        <v>137425699</v>
      </c>
      <c r="E7" s="39">
        <v>21219390.72</v>
      </c>
      <c r="F7" s="27">
        <f t="shared" si="0"/>
        <v>101.06141411863673</v>
      </c>
      <c r="G7" s="27">
        <f t="shared" si="1"/>
        <v>15.440627826095321</v>
      </c>
      <c r="H7" s="14">
        <f t="shared" si="2"/>
        <v>222860.1400000006</v>
      </c>
      <c r="J7" s="24">
        <f t="shared" si="3"/>
      </c>
      <c r="K7" s="24"/>
      <c r="L7" s="24"/>
    </row>
    <row r="8" spans="1:12" ht="12.75">
      <c r="A8" s="13" t="s">
        <v>7</v>
      </c>
      <c r="B8" s="2" t="s">
        <v>8</v>
      </c>
      <c r="C8" s="39">
        <v>24897</v>
      </c>
      <c r="D8" s="39">
        <v>3392000</v>
      </c>
      <c r="E8" s="39">
        <v>40329.06</v>
      </c>
      <c r="F8" s="27">
        <f t="shared" si="0"/>
        <v>161.98361248343173</v>
      </c>
      <c r="G8" s="27">
        <f t="shared" si="1"/>
        <v>1.1889463443396227</v>
      </c>
      <c r="H8" s="14">
        <f t="shared" si="2"/>
        <v>15432.059999999998</v>
      </c>
      <c r="J8" s="24">
        <f t="shared" si="3"/>
      </c>
      <c r="K8" s="24"/>
      <c r="L8" s="24"/>
    </row>
    <row r="9" spans="1:12" s="9" customFormat="1" ht="12.75">
      <c r="A9" s="12" t="s">
        <v>9</v>
      </c>
      <c r="B9" s="10" t="s">
        <v>10</v>
      </c>
      <c r="C9" s="38">
        <v>409086.52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-409086.52</v>
      </c>
      <c r="J9" s="24">
        <f t="shared" si="3"/>
      </c>
      <c r="K9" s="24"/>
      <c r="L9" s="24"/>
    </row>
    <row r="10" spans="1:12" ht="12.75">
      <c r="A10" s="13" t="s">
        <v>5</v>
      </c>
      <c r="B10" s="2" t="s">
        <v>6</v>
      </c>
      <c r="C10" s="39">
        <v>350244.12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-350244.12</v>
      </c>
      <c r="J10" s="24">
        <f t="shared" si="3"/>
      </c>
      <c r="K10" s="24"/>
      <c r="L10" s="24"/>
    </row>
    <row r="11" spans="1:12" ht="12.75">
      <c r="A11" s="13" t="s">
        <v>7</v>
      </c>
      <c r="B11" s="2" t="s">
        <v>8</v>
      </c>
      <c r="C11" s="39">
        <v>58842.4</v>
      </c>
      <c r="D11" s="39">
        <v>0</v>
      </c>
      <c r="E11" s="39"/>
      <c r="F11" s="27"/>
      <c r="G11" s="27"/>
      <c r="H11" s="14"/>
      <c r="J11" s="24">
        <f t="shared" si="3"/>
      </c>
      <c r="K11" s="24"/>
      <c r="L11" s="24"/>
    </row>
    <row r="12" spans="1:12" ht="12.75">
      <c r="A12" s="12" t="s">
        <v>11</v>
      </c>
      <c r="B12" s="10" t="s">
        <v>12</v>
      </c>
      <c r="C12" s="38">
        <v>769242.05</v>
      </c>
      <c r="D12" s="38">
        <v>78518000</v>
      </c>
      <c r="E12" s="38">
        <v>841144.95</v>
      </c>
      <c r="F12" s="25">
        <f t="shared" si="0"/>
        <v>109.34723992272653</v>
      </c>
      <c r="G12" s="25">
        <f t="shared" si="1"/>
        <v>1.0712765862604752</v>
      </c>
      <c r="H12" s="15">
        <f t="shared" si="2"/>
        <v>71902.8999999999</v>
      </c>
      <c r="J12" s="24">
        <f t="shared" si="3"/>
      </c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763938.26</v>
      </c>
      <c r="D13" s="39">
        <v>78246000</v>
      </c>
      <c r="E13" s="39">
        <v>839066.95</v>
      </c>
      <c r="F13" s="27">
        <f t="shared" si="0"/>
        <v>109.8343928997613</v>
      </c>
      <c r="G13" s="27">
        <f t="shared" si="1"/>
        <v>1.0723448482989546</v>
      </c>
      <c r="H13" s="14">
        <f t="shared" si="2"/>
        <v>75128.68999999994</v>
      </c>
      <c r="J13" s="24">
        <f t="shared" si="3"/>
      </c>
      <c r="K13" s="24"/>
      <c r="L13" s="24"/>
    </row>
    <row r="14" spans="1:12" ht="12.75">
      <c r="A14" s="13" t="s">
        <v>7</v>
      </c>
      <c r="B14" s="2" t="s">
        <v>8</v>
      </c>
      <c r="C14" s="39">
        <v>5303.79</v>
      </c>
      <c r="D14" s="39">
        <v>272000</v>
      </c>
      <c r="E14" s="39">
        <v>2078</v>
      </c>
      <c r="F14" s="27">
        <f t="shared" si="0"/>
        <v>39.17953010960087</v>
      </c>
      <c r="G14" s="27">
        <f t="shared" si="1"/>
        <v>0.7639705882352941</v>
      </c>
      <c r="H14" s="14">
        <f t="shared" si="2"/>
        <v>-3225.79</v>
      </c>
      <c r="J14" s="24">
        <f t="shared" si="3"/>
      </c>
      <c r="K14" s="24"/>
      <c r="L14" s="24"/>
    </row>
    <row r="15" spans="1:12" ht="12.75">
      <c r="A15" s="12" t="s">
        <v>390</v>
      </c>
      <c r="B15" s="10" t="s">
        <v>391</v>
      </c>
      <c r="C15" s="38"/>
      <c r="D15" s="38">
        <v>5881000</v>
      </c>
      <c r="E15" s="38">
        <v>683322.54</v>
      </c>
      <c r="F15" s="25" t="str">
        <f>IF(C15=0,"x",E15/C15*100)</f>
        <v>x</v>
      </c>
      <c r="G15" s="25">
        <f>IF(D15=0,"x",E15/D15*100)</f>
        <v>11.61915558578473</v>
      </c>
      <c r="H15" s="15">
        <f t="shared" si="2"/>
        <v>683322.54</v>
      </c>
      <c r="J15" s="24">
        <f t="shared" si="3"/>
      </c>
      <c r="K15" s="24"/>
      <c r="L15" s="24"/>
    </row>
    <row r="16" spans="1:12" s="9" customFormat="1" ht="12.75">
      <c r="A16" s="13" t="s">
        <v>5</v>
      </c>
      <c r="B16" s="2" t="s">
        <v>6</v>
      </c>
      <c r="C16" s="39"/>
      <c r="D16" s="39">
        <v>5486000</v>
      </c>
      <c r="E16" s="39">
        <v>683322.54</v>
      </c>
      <c r="F16" s="27" t="str">
        <f>IF(C16=0,"x",E16/C16*100)</f>
        <v>x</v>
      </c>
      <c r="G16" s="27">
        <f>IF(D16=0,"x",E16/D16*100)</f>
        <v>12.455751731680643</v>
      </c>
      <c r="H16" s="14">
        <f t="shared" si="2"/>
        <v>683322.54</v>
      </c>
      <c r="J16" s="24">
        <f t="shared" si="3"/>
      </c>
      <c r="K16" s="24"/>
      <c r="L16" s="24"/>
    </row>
    <row r="17" spans="1:12" ht="12.75">
      <c r="A17" s="13" t="s">
        <v>7</v>
      </c>
      <c r="B17" s="2" t="s">
        <v>8</v>
      </c>
      <c r="C17" s="39"/>
      <c r="D17" s="39">
        <v>395000</v>
      </c>
      <c r="E17" s="39"/>
      <c r="F17" s="27" t="str">
        <f>IF(C17=0,"x",E17/C17*100)</f>
        <v>x</v>
      </c>
      <c r="G17" s="27">
        <f>IF(D17=0,"x",E17/D17*100)</f>
        <v>0</v>
      </c>
      <c r="H17" s="14">
        <f t="shared" si="2"/>
        <v>0</v>
      </c>
      <c r="J17" s="24">
        <f t="shared" si="3"/>
      </c>
      <c r="K17" s="24"/>
      <c r="L17" s="24"/>
    </row>
    <row r="18" spans="1:12" ht="25.5">
      <c r="A18" s="11" t="s">
        <v>13</v>
      </c>
      <c r="B18" s="8" t="s">
        <v>387</v>
      </c>
      <c r="C18" s="38">
        <v>90631.01</v>
      </c>
      <c r="D18" s="38">
        <v>910002</v>
      </c>
      <c r="E18" s="38">
        <v>83574.87</v>
      </c>
      <c r="F18" s="25">
        <f t="shared" si="0"/>
        <v>92.21443080023052</v>
      </c>
      <c r="G18" s="25">
        <f t="shared" si="1"/>
        <v>9.184031463667113</v>
      </c>
      <c r="H18" s="15">
        <f t="shared" si="2"/>
        <v>-7056.139999999999</v>
      </c>
      <c r="J18" s="24">
        <f t="shared" si="3"/>
      </c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90631.01</v>
      </c>
      <c r="D19" s="38">
        <v>910002</v>
      </c>
      <c r="E19" s="38">
        <v>83574.87</v>
      </c>
      <c r="F19" s="25">
        <f t="shared" si="0"/>
        <v>92.21443080023052</v>
      </c>
      <c r="G19" s="25">
        <f t="shared" si="1"/>
        <v>9.184031463667113</v>
      </c>
      <c r="H19" s="15">
        <f t="shared" si="2"/>
        <v>-7056.139999999999</v>
      </c>
      <c r="J19" s="24">
        <f t="shared" si="3"/>
      </c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90631.01</v>
      </c>
      <c r="D20" s="39">
        <v>883002</v>
      </c>
      <c r="E20" s="39">
        <v>83574.87</v>
      </c>
      <c r="F20" s="27">
        <f t="shared" si="0"/>
        <v>92.21443080023052</v>
      </c>
      <c r="G20" s="27">
        <f t="shared" si="1"/>
        <v>9.46485625174122</v>
      </c>
      <c r="H20" s="14">
        <f t="shared" si="2"/>
        <v>-7056.139999999999</v>
      </c>
      <c r="J20" s="24">
        <f t="shared" si="3"/>
      </c>
      <c r="K20" s="24"/>
      <c r="L20" s="24"/>
    </row>
    <row r="21" spans="1:12" ht="12.75">
      <c r="A21" s="13" t="s">
        <v>7</v>
      </c>
      <c r="B21" s="2" t="s">
        <v>8</v>
      </c>
      <c r="C21" s="39"/>
      <c r="D21" s="39">
        <v>27000</v>
      </c>
      <c r="E21" s="39"/>
      <c r="F21" s="27" t="str">
        <f t="shared" si="0"/>
        <v>x</v>
      </c>
      <c r="G21" s="27">
        <f t="shared" si="1"/>
        <v>0</v>
      </c>
      <c r="H21" s="14">
        <f t="shared" si="2"/>
        <v>0</v>
      </c>
      <c r="J21" s="24">
        <f t="shared" si="3"/>
      </c>
      <c r="K21" s="24"/>
      <c r="L21" s="24"/>
    </row>
    <row r="22" spans="1:12" ht="12.75">
      <c r="A22" s="11" t="s">
        <v>15</v>
      </c>
      <c r="B22" s="8" t="s">
        <v>16</v>
      </c>
      <c r="C22" s="38">
        <v>5359872.11</v>
      </c>
      <c r="D22" s="38">
        <v>43903377</v>
      </c>
      <c r="E22" s="38">
        <v>4921792.3</v>
      </c>
      <c r="F22" s="25">
        <f t="shared" si="0"/>
        <v>91.82667420025436</v>
      </c>
      <c r="G22" s="25">
        <f t="shared" si="1"/>
        <v>11.210509615239848</v>
      </c>
      <c r="H22" s="15">
        <f t="shared" si="2"/>
        <v>-438079.8100000005</v>
      </c>
      <c r="J22" s="24">
        <f t="shared" si="3"/>
      </c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5359872.11</v>
      </c>
      <c r="D23" s="38">
        <v>43903377</v>
      </c>
      <c r="E23" s="38">
        <v>4921792.3</v>
      </c>
      <c r="F23" s="25">
        <f t="shared" si="0"/>
        <v>91.82667420025436</v>
      </c>
      <c r="G23" s="25">
        <f t="shared" si="1"/>
        <v>11.210509615239848</v>
      </c>
      <c r="H23" s="15">
        <f t="shared" si="2"/>
        <v>-438079.8100000005</v>
      </c>
      <c r="J23" s="24">
        <f t="shared" si="3"/>
      </c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5342737.3</v>
      </c>
      <c r="D24" s="39">
        <v>42870877</v>
      </c>
      <c r="E24" s="39">
        <v>4900586.05</v>
      </c>
      <c r="F24" s="27">
        <f t="shared" si="0"/>
        <v>91.72425621600372</v>
      </c>
      <c r="G24" s="27">
        <f t="shared" si="1"/>
        <v>11.43103755493502</v>
      </c>
      <c r="H24" s="14">
        <f t="shared" si="2"/>
        <v>-442151.25</v>
      </c>
      <c r="J24" s="24">
        <f t="shared" si="3"/>
      </c>
      <c r="K24" s="24"/>
      <c r="L24" s="24"/>
    </row>
    <row r="25" spans="1:12" ht="12.75">
      <c r="A25" s="13" t="s">
        <v>7</v>
      </c>
      <c r="B25" s="2" t="s">
        <v>8</v>
      </c>
      <c r="C25" s="39">
        <v>17134.81</v>
      </c>
      <c r="D25" s="39">
        <v>1032500</v>
      </c>
      <c r="E25" s="39">
        <v>21206.25</v>
      </c>
      <c r="F25" s="27">
        <f t="shared" si="0"/>
        <v>123.76122057962708</v>
      </c>
      <c r="G25" s="27">
        <f t="shared" si="1"/>
        <v>2.053874092009685</v>
      </c>
      <c r="H25" s="14">
        <f t="shared" si="2"/>
        <v>4071.4399999999987</v>
      </c>
      <c r="J25" s="24">
        <f t="shared" si="3"/>
      </c>
      <c r="K25" s="24"/>
      <c r="L25" s="24"/>
    </row>
    <row r="26" spans="1:12" ht="12.75">
      <c r="A26" s="11" t="s">
        <v>19</v>
      </c>
      <c r="B26" s="8" t="s">
        <v>20</v>
      </c>
      <c r="C26" s="38">
        <v>4370888.68</v>
      </c>
      <c r="D26" s="38">
        <v>28602241</v>
      </c>
      <c r="E26" s="38">
        <v>4329661.98</v>
      </c>
      <c r="F26" s="25">
        <f t="shared" si="0"/>
        <v>99.05678906468972</v>
      </c>
      <c r="G26" s="25">
        <f t="shared" si="1"/>
        <v>15.137492128676215</v>
      </c>
      <c r="H26" s="15">
        <f t="shared" si="2"/>
        <v>-41226.699999999255</v>
      </c>
      <c r="J26" s="24">
        <f t="shared" si="3"/>
      </c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4370888.68</v>
      </c>
      <c r="D27" s="38">
        <v>28602241</v>
      </c>
      <c r="E27" s="38">
        <v>4329661.98</v>
      </c>
      <c r="F27" s="25">
        <f t="shared" si="0"/>
        <v>99.05678906468972</v>
      </c>
      <c r="G27" s="25">
        <f t="shared" si="1"/>
        <v>15.137492128676215</v>
      </c>
      <c r="H27" s="15">
        <f t="shared" si="2"/>
        <v>-41226.699999999255</v>
      </c>
      <c r="J27" s="24">
        <f t="shared" si="3"/>
      </c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4338147.76</v>
      </c>
      <c r="D28" s="39">
        <v>28316641</v>
      </c>
      <c r="E28" s="39">
        <v>4323795.97</v>
      </c>
      <c r="F28" s="27">
        <f t="shared" si="0"/>
        <v>99.66917240273992</v>
      </c>
      <c r="G28" s="27">
        <f t="shared" si="1"/>
        <v>15.269452227755403</v>
      </c>
      <c r="H28" s="14">
        <f t="shared" si="2"/>
        <v>-14351.790000000037</v>
      </c>
      <c r="J28" s="24">
        <f t="shared" si="3"/>
      </c>
      <c r="K28" s="24"/>
      <c r="L28" s="24"/>
    </row>
    <row r="29" spans="1:12" ht="12.75">
      <c r="A29" s="13" t="s">
        <v>7</v>
      </c>
      <c r="B29" s="2" t="s">
        <v>8</v>
      </c>
      <c r="C29" s="39">
        <v>32740.92</v>
      </c>
      <c r="D29" s="39">
        <v>285600</v>
      </c>
      <c r="E29" s="39">
        <v>5866.01</v>
      </c>
      <c r="F29" s="27">
        <f t="shared" si="0"/>
        <v>17.91644828550939</v>
      </c>
      <c r="G29" s="27">
        <f t="shared" si="1"/>
        <v>2.0539250700280114</v>
      </c>
      <c r="H29" s="14">
        <f t="shared" si="2"/>
        <v>-26874.909999999996</v>
      </c>
      <c r="J29" s="24">
        <f t="shared" si="3"/>
      </c>
      <c r="K29" s="24"/>
      <c r="L29" s="24"/>
    </row>
    <row r="30" spans="1:12" ht="12.75">
      <c r="A30" s="11" t="s">
        <v>23</v>
      </c>
      <c r="B30" s="8" t="s">
        <v>24</v>
      </c>
      <c r="C30" s="38">
        <v>2119720.4</v>
      </c>
      <c r="D30" s="38">
        <v>15415678</v>
      </c>
      <c r="E30" s="38">
        <v>2017754.87</v>
      </c>
      <c r="F30" s="25">
        <f t="shared" si="0"/>
        <v>95.18967076978643</v>
      </c>
      <c r="G30" s="25">
        <f t="shared" si="1"/>
        <v>13.088979089988777</v>
      </c>
      <c r="H30" s="15">
        <f t="shared" si="2"/>
        <v>-101965.5299999998</v>
      </c>
      <c r="J30" s="24">
        <f t="shared" si="3"/>
      </c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2119720.4</v>
      </c>
      <c r="D31" s="38">
        <v>15415678</v>
      </c>
      <c r="E31" s="38">
        <v>2017754.87</v>
      </c>
      <c r="F31" s="25">
        <f t="shared" si="0"/>
        <v>95.18967076978643</v>
      </c>
      <c r="G31" s="25">
        <f t="shared" si="1"/>
        <v>13.088979089988777</v>
      </c>
      <c r="H31" s="15">
        <f t="shared" si="2"/>
        <v>-101965.5299999998</v>
      </c>
      <c r="J31" s="24">
        <f t="shared" si="3"/>
      </c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2119171.4</v>
      </c>
      <c r="D32" s="39">
        <v>15302678</v>
      </c>
      <c r="E32" s="39">
        <v>2015934.87</v>
      </c>
      <c r="F32" s="27">
        <f t="shared" si="0"/>
        <v>95.12844831711112</v>
      </c>
      <c r="G32" s="27">
        <f t="shared" si="1"/>
        <v>13.173739067109691</v>
      </c>
      <c r="H32" s="14">
        <f t="shared" si="2"/>
        <v>-103236.5299999998</v>
      </c>
      <c r="J32" s="24">
        <f t="shared" si="3"/>
      </c>
      <c r="K32" s="24"/>
      <c r="L32" s="24"/>
    </row>
    <row r="33" spans="1:12" ht="12.75">
      <c r="A33" s="13" t="s">
        <v>7</v>
      </c>
      <c r="B33" s="2" t="s">
        <v>8</v>
      </c>
      <c r="C33" s="39">
        <v>549</v>
      </c>
      <c r="D33" s="39">
        <v>113000</v>
      </c>
      <c r="E33" s="39">
        <v>1820</v>
      </c>
      <c r="F33" s="27">
        <f t="shared" si="0"/>
        <v>331.511839708561</v>
      </c>
      <c r="G33" s="27">
        <f t="shared" si="1"/>
        <v>1.6106194690265487</v>
      </c>
      <c r="H33" s="14">
        <f t="shared" si="2"/>
        <v>1271</v>
      </c>
      <c r="J33" s="24">
        <f t="shared" si="3"/>
      </c>
      <c r="K33" s="24"/>
      <c r="L33" s="24"/>
    </row>
    <row r="34" spans="1:12" ht="12.75">
      <c r="A34" s="11" t="s">
        <v>27</v>
      </c>
      <c r="B34" s="8" t="s">
        <v>28</v>
      </c>
      <c r="C34" s="38">
        <v>19360120.3</v>
      </c>
      <c r="D34" s="38">
        <v>310020703</v>
      </c>
      <c r="E34" s="38">
        <v>36679990.25</v>
      </c>
      <c r="F34" s="25">
        <f t="shared" si="0"/>
        <v>189.46158227126304</v>
      </c>
      <c r="G34" s="25">
        <f t="shared" si="1"/>
        <v>11.83146476833839</v>
      </c>
      <c r="H34" s="15">
        <f t="shared" si="2"/>
        <v>17319869.95</v>
      </c>
      <c r="J34" s="24">
        <f t="shared" si="3"/>
      </c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3123165.56</v>
      </c>
      <c r="D35" s="38">
        <v>27584000</v>
      </c>
      <c r="E35" s="38">
        <v>2676000.27</v>
      </c>
      <c r="F35" s="25">
        <f t="shared" si="0"/>
        <v>85.68230593577626</v>
      </c>
      <c r="G35" s="25">
        <f t="shared" si="1"/>
        <v>9.701277080916473</v>
      </c>
      <c r="H35" s="15">
        <f t="shared" si="2"/>
        <v>-447165.29000000004</v>
      </c>
      <c r="J35" s="24">
        <f t="shared" si="3"/>
      </c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3123165.56</v>
      </c>
      <c r="D36" s="39">
        <v>26119000</v>
      </c>
      <c r="E36" s="39">
        <v>2659912.77</v>
      </c>
      <c r="F36" s="27">
        <f t="shared" si="0"/>
        <v>85.16720355996753</v>
      </c>
      <c r="G36" s="27">
        <f t="shared" si="1"/>
        <v>10.183823155557258</v>
      </c>
      <c r="H36" s="14">
        <f t="shared" si="2"/>
        <v>-463252.79000000004</v>
      </c>
      <c r="J36" s="24">
        <f t="shared" si="3"/>
      </c>
      <c r="K36" s="24"/>
      <c r="L36" s="24"/>
    </row>
    <row r="37" spans="1:12" ht="12.75">
      <c r="A37" s="13" t="s">
        <v>7</v>
      </c>
      <c r="B37" s="2" t="s">
        <v>8</v>
      </c>
      <c r="C37" s="39"/>
      <c r="D37" s="39">
        <v>1465000</v>
      </c>
      <c r="E37" s="39">
        <v>16087.5</v>
      </c>
      <c r="F37" s="27" t="str">
        <f t="shared" si="0"/>
        <v>x</v>
      </c>
      <c r="G37" s="27">
        <f t="shared" si="1"/>
        <v>1.0981228668941978</v>
      </c>
      <c r="H37" s="14">
        <f t="shared" si="2"/>
        <v>16087.5</v>
      </c>
      <c r="J37" s="24">
        <f t="shared" si="3"/>
      </c>
      <c r="K37" s="24"/>
      <c r="L37" s="24"/>
    </row>
    <row r="38" spans="1:12" ht="12.75">
      <c r="A38" s="12" t="s">
        <v>31</v>
      </c>
      <c r="B38" s="10" t="s">
        <v>32</v>
      </c>
      <c r="C38" s="38">
        <v>1191871.8</v>
      </c>
      <c r="D38" s="38">
        <v>9780000</v>
      </c>
      <c r="E38" s="38">
        <v>1220389.69</v>
      </c>
      <c r="F38" s="25">
        <f t="shared" si="0"/>
        <v>102.39269777168987</v>
      </c>
      <c r="G38" s="25">
        <f t="shared" si="1"/>
        <v>12.478422188139058</v>
      </c>
      <c r="H38" s="15">
        <f t="shared" si="2"/>
        <v>28517.889999999898</v>
      </c>
      <c r="J38" s="24">
        <f t="shared" si="3"/>
      </c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1175298.09</v>
      </c>
      <c r="D39" s="39">
        <v>9630000</v>
      </c>
      <c r="E39" s="39">
        <v>1219993.69</v>
      </c>
      <c r="F39" s="27">
        <f t="shared" si="0"/>
        <v>103.80291607552938</v>
      </c>
      <c r="G39" s="27">
        <f t="shared" si="1"/>
        <v>12.668677985462097</v>
      </c>
      <c r="H39" s="14">
        <f t="shared" si="2"/>
        <v>44695.59999999986</v>
      </c>
      <c r="J39" s="24">
        <f t="shared" si="3"/>
      </c>
      <c r="K39" s="24"/>
      <c r="L39" s="24"/>
    </row>
    <row r="40" spans="1:12" ht="12.75">
      <c r="A40" s="13" t="s">
        <v>7</v>
      </c>
      <c r="B40" s="2" t="s">
        <v>8</v>
      </c>
      <c r="C40" s="39">
        <v>16573.71</v>
      </c>
      <c r="D40" s="39">
        <v>150000</v>
      </c>
      <c r="E40" s="39">
        <v>396</v>
      </c>
      <c r="F40" s="27">
        <f t="shared" si="0"/>
        <v>2.389326228104631</v>
      </c>
      <c r="G40" s="27">
        <f t="shared" si="1"/>
        <v>0.264</v>
      </c>
      <c r="H40" s="14">
        <f t="shared" si="2"/>
        <v>-16177.71</v>
      </c>
      <c r="J40" s="24">
        <f t="shared" si="3"/>
      </c>
      <c r="K40" s="24"/>
      <c r="L40" s="24"/>
    </row>
    <row r="41" spans="1:12" ht="12.75">
      <c r="A41" s="12" t="s">
        <v>33</v>
      </c>
      <c r="B41" s="10" t="s">
        <v>34</v>
      </c>
      <c r="C41" s="38">
        <v>474801.24</v>
      </c>
      <c r="D41" s="38">
        <v>128196652</v>
      </c>
      <c r="E41" s="38">
        <v>16733774.64</v>
      </c>
      <c r="F41" s="25">
        <f t="shared" si="0"/>
        <v>3524.3746709675825</v>
      </c>
      <c r="G41" s="25">
        <f t="shared" si="1"/>
        <v>13.053207224163701</v>
      </c>
      <c r="H41" s="15">
        <f t="shared" si="2"/>
        <v>16258973.4</v>
      </c>
      <c r="J41" s="24">
        <f t="shared" si="3"/>
      </c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474801.24</v>
      </c>
      <c r="D42" s="39">
        <v>128002252</v>
      </c>
      <c r="E42" s="39">
        <v>16729587.14</v>
      </c>
      <c r="F42" s="27">
        <f t="shared" si="0"/>
        <v>3523.4927229760397</v>
      </c>
      <c r="G42" s="27">
        <f t="shared" si="1"/>
        <v>13.069760007034878</v>
      </c>
      <c r="H42" s="14">
        <f t="shared" si="2"/>
        <v>16254785.9</v>
      </c>
      <c r="J42" s="24">
        <f t="shared" si="3"/>
      </c>
      <c r="K42" s="24"/>
      <c r="L42" s="24"/>
    </row>
    <row r="43" spans="1:12" ht="12.75">
      <c r="A43" s="13" t="s">
        <v>7</v>
      </c>
      <c r="B43" s="2" t="s">
        <v>8</v>
      </c>
      <c r="C43" s="39"/>
      <c r="D43" s="39">
        <v>194400</v>
      </c>
      <c r="E43" s="39">
        <v>4187.5</v>
      </c>
      <c r="F43" s="27" t="str">
        <f t="shared" si="0"/>
        <v>x</v>
      </c>
      <c r="G43" s="27">
        <f t="shared" si="1"/>
        <v>2.1540637860082303</v>
      </c>
      <c r="H43" s="14">
        <f t="shared" si="2"/>
        <v>4187.5</v>
      </c>
      <c r="J43" s="24">
        <f t="shared" si="3"/>
      </c>
      <c r="K43" s="24"/>
      <c r="L43" s="24"/>
    </row>
    <row r="44" spans="1:12" ht="25.5">
      <c r="A44" s="12" t="s">
        <v>35</v>
      </c>
      <c r="B44" s="22" t="s">
        <v>379</v>
      </c>
      <c r="C44" s="38">
        <v>492577.64</v>
      </c>
      <c r="D44" s="38">
        <v>6143800</v>
      </c>
      <c r="E44" s="38">
        <v>433730.29</v>
      </c>
      <c r="F44" s="25">
        <f t="shared" si="0"/>
        <v>88.05318284443443</v>
      </c>
      <c r="G44" s="25">
        <f t="shared" si="1"/>
        <v>7.059642078192649</v>
      </c>
      <c r="H44" s="15">
        <f t="shared" si="2"/>
        <v>-58847.350000000035</v>
      </c>
      <c r="J44" s="24">
        <f t="shared" si="3"/>
      </c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491415.63</v>
      </c>
      <c r="D45" s="39">
        <v>6093800</v>
      </c>
      <c r="E45" s="39">
        <v>431887.79</v>
      </c>
      <c r="F45" s="27">
        <f t="shared" si="0"/>
        <v>87.886457742502</v>
      </c>
      <c r="G45" s="27">
        <f t="shared" si="1"/>
        <v>7.087331221897666</v>
      </c>
      <c r="H45" s="14">
        <f t="shared" si="2"/>
        <v>-59527.840000000026</v>
      </c>
      <c r="J45" s="24">
        <f t="shared" si="3"/>
      </c>
      <c r="K45" s="24"/>
      <c r="L45" s="24"/>
    </row>
    <row r="46" spans="1:12" ht="12.75">
      <c r="A46" s="13" t="s">
        <v>7</v>
      </c>
      <c r="B46" s="2" t="s">
        <v>8</v>
      </c>
      <c r="C46" s="39">
        <v>1162.01</v>
      </c>
      <c r="D46" s="39">
        <v>50000</v>
      </c>
      <c r="E46" s="39">
        <v>1842.5</v>
      </c>
      <c r="F46" s="27">
        <f t="shared" si="0"/>
        <v>158.56145816301063</v>
      </c>
      <c r="G46" s="27">
        <f t="shared" si="1"/>
        <v>3.685</v>
      </c>
      <c r="H46" s="14">
        <f t="shared" si="2"/>
        <v>680.49</v>
      </c>
      <c r="J46" s="24">
        <f t="shared" si="3"/>
      </c>
      <c r="K46" s="24"/>
      <c r="L46" s="24"/>
    </row>
    <row r="47" spans="1:12" ht="12.75">
      <c r="A47" s="12" t="s">
        <v>36</v>
      </c>
      <c r="B47" s="10" t="s">
        <v>37</v>
      </c>
      <c r="C47" s="38">
        <v>2146170.3</v>
      </c>
      <c r="D47" s="38">
        <v>37953760</v>
      </c>
      <c r="E47" s="38">
        <v>3933106.3</v>
      </c>
      <c r="F47" s="25">
        <f t="shared" si="0"/>
        <v>183.26161255702775</v>
      </c>
      <c r="G47" s="25">
        <f t="shared" si="1"/>
        <v>10.36288973740678</v>
      </c>
      <c r="H47" s="15">
        <f t="shared" si="2"/>
        <v>1786936</v>
      </c>
      <c r="J47" s="24">
        <f t="shared" si="3"/>
      </c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2146170.3</v>
      </c>
      <c r="D48" s="39">
        <v>37918260</v>
      </c>
      <c r="E48" s="39">
        <v>3933106.3</v>
      </c>
      <c r="F48" s="27">
        <f t="shared" si="0"/>
        <v>183.26161255702775</v>
      </c>
      <c r="G48" s="27">
        <f t="shared" si="1"/>
        <v>10.372591727573997</v>
      </c>
      <c r="H48" s="14">
        <f t="shared" si="2"/>
        <v>1786936</v>
      </c>
      <c r="J48" s="24">
        <f t="shared" si="3"/>
      </c>
      <c r="K48" s="24"/>
      <c r="L48" s="24"/>
    </row>
    <row r="49" spans="1:12" ht="12.75">
      <c r="A49" s="13" t="s">
        <v>7</v>
      </c>
      <c r="B49" s="2" t="s">
        <v>8</v>
      </c>
      <c r="C49" s="39"/>
      <c r="D49" s="39">
        <v>35500</v>
      </c>
      <c r="E49" s="39"/>
      <c r="F49" s="27" t="str">
        <f t="shared" si="0"/>
        <v>x</v>
      </c>
      <c r="G49" s="27">
        <f t="shared" si="1"/>
        <v>0</v>
      </c>
      <c r="H49" s="14">
        <f t="shared" si="2"/>
        <v>0</v>
      </c>
      <c r="J49" s="24">
        <f t="shared" si="3"/>
      </c>
      <c r="K49" s="24"/>
      <c r="L49" s="24"/>
    </row>
    <row r="50" spans="1:12" ht="12.75">
      <c r="A50" s="12" t="s">
        <v>38</v>
      </c>
      <c r="B50" s="10" t="s">
        <v>39</v>
      </c>
      <c r="C50" s="38">
        <v>547118.69</v>
      </c>
      <c r="D50" s="38">
        <v>5249550</v>
      </c>
      <c r="E50" s="38">
        <v>531069.25</v>
      </c>
      <c r="F50" s="25">
        <f t="shared" si="0"/>
        <v>97.06655241479687</v>
      </c>
      <c r="G50" s="25">
        <f t="shared" si="1"/>
        <v>10.116471888066595</v>
      </c>
      <c r="H50" s="15">
        <f t="shared" si="2"/>
        <v>-16049.439999999944</v>
      </c>
      <c r="J50" s="24">
        <f t="shared" si="3"/>
      </c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547118.69</v>
      </c>
      <c r="D51" s="39">
        <v>5195550</v>
      </c>
      <c r="E51" s="39">
        <v>531069.25</v>
      </c>
      <c r="F51" s="27">
        <f t="shared" si="0"/>
        <v>97.06655241479687</v>
      </c>
      <c r="G51" s="27">
        <f t="shared" si="1"/>
        <v>10.221617538085477</v>
      </c>
      <c r="H51" s="14">
        <f t="shared" si="2"/>
        <v>-16049.439999999944</v>
      </c>
      <c r="J51" s="24">
        <f t="shared" si="3"/>
      </c>
      <c r="K51" s="24"/>
      <c r="L51" s="24"/>
    </row>
    <row r="52" spans="1:12" ht="12.75">
      <c r="A52" s="13" t="s">
        <v>7</v>
      </c>
      <c r="B52" s="2" t="s">
        <v>8</v>
      </c>
      <c r="C52" s="39"/>
      <c r="D52" s="39">
        <v>54000</v>
      </c>
      <c r="E52" s="39"/>
      <c r="F52" s="27" t="str">
        <f t="shared" si="0"/>
        <v>x</v>
      </c>
      <c r="G52" s="27">
        <f t="shared" si="1"/>
        <v>0</v>
      </c>
      <c r="H52" s="14">
        <f t="shared" si="2"/>
        <v>0</v>
      </c>
      <c r="J52" s="24">
        <f t="shared" si="3"/>
      </c>
      <c r="K52" s="24"/>
      <c r="L52" s="24"/>
    </row>
    <row r="53" spans="1:12" ht="25.5">
      <c r="A53" s="12" t="s">
        <v>40</v>
      </c>
      <c r="B53" s="22" t="s">
        <v>380</v>
      </c>
      <c r="C53" s="38">
        <v>5045534.4</v>
      </c>
      <c r="D53" s="38">
        <v>38196868</v>
      </c>
      <c r="E53" s="38">
        <v>4559525.19</v>
      </c>
      <c r="F53" s="25">
        <f t="shared" si="0"/>
        <v>90.36753748027166</v>
      </c>
      <c r="G53" s="25">
        <f t="shared" si="1"/>
        <v>11.936908518258619</v>
      </c>
      <c r="H53" s="15">
        <f t="shared" si="2"/>
        <v>-486009.20999999996</v>
      </c>
      <c r="J53" s="24">
        <f t="shared" si="3"/>
      </c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5037112.4</v>
      </c>
      <c r="D54" s="39">
        <v>37631868</v>
      </c>
      <c r="E54" s="39">
        <v>4544472.19</v>
      </c>
      <c r="F54" s="27">
        <f t="shared" si="0"/>
        <v>90.21978921891836</v>
      </c>
      <c r="G54" s="27">
        <f t="shared" si="1"/>
        <v>12.076127047426933</v>
      </c>
      <c r="H54" s="14">
        <f t="shared" si="2"/>
        <v>-492640.20999999996</v>
      </c>
      <c r="J54" s="24">
        <f t="shared" si="3"/>
      </c>
      <c r="K54" s="24"/>
      <c r="L54" s="24"/>
    </row>
    <row r="55" spans="1:12" ht="12.75">
      <c r="A55" s="13" t="s">
        <v>7</v>
      </c>
      <c r="B55" s="2" t="s">
        <v>8</v>
      </c>
      <c r="C55" s="39">
        <v>8422</v>
      </c>
      <c r="D55" s="39">
        <v>565000</v>
      </c>
      <c r="E55" s="39">
        <v>15053</v>
      </c>
      <c r="F55" s="27">
        <f t="shared" si="0"/>
        <v>178.73426739491808</v>
      </c>
      <c r="G55" s="27">
        <f t="shared" si="1"/>
        <v>2.6642477876106194</v>
      </c>
      <c r="H55" s="14">
        <f t="shared" si="2"/>
        <v>6631</v>
      </c>
      <c r="J55" s="24">
        <f t="shared" si="3"/>
      </c>
      <c r="K55" s="24"/>
      <c r="L55" s="24"/>
    </row>
    <row r="56" spans="1:12" ht="12.75">
      <c r="A56" s="12" t="s">
        <v>41</v>
      </c>
      <c r="B56" s="10" t="s">
        <v>42</v>
      </c>
      <c r="C56" s="38">
        <v>186208.98</v>
      </c>
      <c r="D56" s="38">
        <v>1500550</v>
      </c>
      <c r="E56" s="38">
        <v>148929.44</v>
      </c>
      <c r="F56" s="25">
        <f t="shared" si="0"/>
        <v>79.97973030086948</v>
      </c>
      <c r="G56" s="25">
        <f t="shared" si="1"/>
        <v>9.9249901702709</v>
      </c>
      <c r="H56" s="15">
        <f t="shared" si="2"/>
        <v>-37279.54000000001</v>
      </c>
      <c r="J56" s="24">
        <f t="shared" si="3"/>
      </c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183058.67</v>
      </c>
      <c r="D57" s="39">
        <v>1453550</v>
      </c>
      <c r="E57" s="39">
        <v>147254.44</v>
      </c>
      <c r="F57" s="27">
        <f t="shared" si="0"/>
        <v>80.44111759361084</v>
      </c>
      <c r="G57" s="27">
        <f t="shared" si="1"/>
        <v>10.130675931340512</v>
      </c>
      <c r="H57" s="14">
        <f t="shared" si="2"/>
        <v>-35804.23000000001</v>
      </c>
      <c r="J57" s="24">
        <f t="shared" si="3"/>
      </c>
      <c r="K57" s="24"/>
      <c r="L57" s="24"/>
    </row>
    <row r="58" spans="1:12" ht="12.75">
      <c r="A58" s="13" t="s">
        <v>7</v>
      </c>
      <c r="B58" s="2" t="s">
        <v>8</v>
      </c>
      <c r="C58" s="39">
        <v>3150.31</v>
      </c>
      <c r="D58" s="39">
        <v>47000</v>
      </c>
      <c r="E58" s="39">
        <v>1675</v>
      </c>
      <c r="F58" s="27">
        <f t="shared" si="0"/>
        <v>53.16937063336624</v>
      </c>
      <c r="G58" s="27">
        <f t="shared" si="1"/>
        <v>3.563829787234043</v>
      </c>
      <c r="H58" s="14">
        <f t="shared" si="2"/>
        <v>-1475.31</v>
      </c>
      <c r="J58" s="24">
        <f t="shared" si="3"/>
      </c>
      <c r="K58" s="24"/>
      <c r="L58" s="24"/>
    </row>
    <row r="59" spans="1:12" ht="12.75">
      <c r="A59" s="12" t="s">
        <v>43</v>
      </c>
      <c r="B59" s="10" t="s">
        <v>44</v>
      </c>
      <c r="C59" s="38">
        <v>264799.46</v>
      </c>
      <c r="D59" s="38">
        <v>1920600</v>
      </c>
      <c r="E59" s="38">
        <v>226144.76</v>
      </c>
      <c r="F59" s="25">
        <f t="shared" si="0"/>
        <v>85.40227385660076</v>
      </c>
      <c r="G59" s="25">
        <f t="shared" si="1"/>
        <v>11.774693325002604</v>
      </c>
      <c r="H59" s="15">
        <f t="shared" si="2"/>
        <v>-38654.70000000001</v>
      </c>
      <c r="J59" s="24">
        <f t="shared" si="3"/>
      </c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264218.52</v>
      </c>
      <c r="D60" s="39">
        <v>1880600</v>
      </c>
      <c r="E60" s="39">
        <v>224302.26</v>
      </c>
      <c r="F60" s="27">
        <f t="shared" si="0"/>
        <v>84.8927092620154</v>
      </c>
      <c r="G60" s="27">
        <f t="shared" si="1"/>
        <v>11.92716473465915</v>
      </c>
      <c r="H60" s="14">
        <f t="shared" si="2"/>
        <v>-39916.26000000001</v>
      </c>
      <c r="J60" s="24">
        <f t="shared" si="3"/>
      </c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40000</v>
      </c>
      <c r="E61" s="39">
        <v>1842.5</v>
      </c>
      <c r="F61" s="27">
        <f t="shared" si="0"/>
        <v>317.15839845767204</v>
      </c>
      <c r="G61" s="27">
        <f t="shared" si="1"/>
        <v>4.60625</v>
      </c>
      <c r="H61" s="14">
        <f t="shared" si="2"/>
        <v>1261.56</v>
      </c>
      <c r="J61" s="24">
        <f t="shared" si="3"/>
      </c>
      <c r="K61" s="24"/>
      <c r="L61" s="24"/>
    </row>
    <row r="62" spans="1:12" ht="12.75">
      <c r="A62" s="12" t="s">
        <v>45</v>
      </c>
      <c r="B62" s="10" t="s">
        <v>46</v>
      </c>
      <c r="C62" s="38">
        <v>1505004.54</v>
      </c>
      <c r="D62" s="38">
        <v>11883000</v>
      </c>
      <c r="E62" s="38">
        <v>1278679.96</v>
      </c>
      <c r="F62" s="25">
        <f t="shared" si="0"/>
        <v>84.96186729111129</v>
      </c>
      <c r="G62" s="25">
        <f t="shared" si="1"/>
        <v>10.760582007910461</v>
      </c>
      <c r="H62" s="15">
        <f t="shared" si="2"/>
        <v>-226324.58000000007</v>
      </c>
      <c r="J62" s="24">
        <f t="shared" si="3"/>
      </c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1504053.8</v>
      </c>
      <c r="D63" s="39">
        <v>11768000</v>
      </c>
      <c r="E63" s="39">
        <v>1272992.46</v>
      </c>
      <c r="F63" s="27">
        <f t="shared" si="0"/>
        <v>84.63742852815503</v>
      </c>
      <c r="G63" s="27">
        <f t="shared" si="1"/>
        <v>10.81740703602991</v>
      </c>
      <c r="H63" s="14">
        <f t="shared" si="2"/>
        <v>-231061.34000000008</v>
      </c>
      <c r="J63" s="24">
        <f t="shared" si="3"/>
      </c>
      <c r="K63" s="24"/>
      <c r="L63" s="24"/>
    </row>
    <row r="64" spans="1:12" ht="12.75">
      <c r="A64" s="13" t="s">
        <v>7</v>
      </c>
      <c r="B64" s="2" t="s">
        <v>8</v>
      </c>
      <c r="C64" s="39">
        <v>950.74</v>
      </c>
      <c r="D64" s="39">
        <v>115000</v>
      </c>
      <c r="E64" s="39">
        <v>5687.5</v>
      </c>
      <c r="F64" s="27">
        <f t="shared" si="0"/>
        <v>598.2182300103077</v>
      </c>
      <c r="G64" s="27">
        <f t="shared" si="1"/>
        <v>4.945652173913043</v>
      </c>
      <c r="H64" s="14">
        <f t="shared" si="2"/>
        <v>4736.76</v>
      </c>
      <c r="J64" s="24">
        <f t="shared" si="3"/>
      </c>
      <c r="K64" s="24"/>
      <c r="L64" s="24"/>
    </row>
    <row r="65" spans="1:12" ht="12.75">
      <c r="A65" s="12" t="s">
        <v>47</v>
      </c>
      <c r="B65" s="10" t="s">
        <v>48</v>
      </c>
      <c r="C65" s="38">
        <v>3612419.4</v>
      </c>
      <c r="D65" s="38">
        <v>23081600</v>
      </c>
      <c r="E65" s="38">
        <v>2720500.29</v>
      </c>
      <c r="F65" s="25">
        <f aca="true" t="shared" si="4" ref="F65:F137">IF(C65=0,"x",E65/C65*100)</f>
        <v>75.30964677025044</v>
      </c>
      <c r="G65" s="25">
        <f aca="true" t="shared" si="5" ref="G65:G137">IF(D65=0,"x",E65/D65*100)</f>
        <v>11.78644587030362</v>
      </c>
      <c r="H65" s="15">
        <f aca="true" t="shared" si="6" ref="H65:H137">+E65-C65</f>
        <v>-891919.1099999999</v>
      </c>
      <c r="J65" s="24">
        <f t="shared" si="3"/>
      </c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3606975.65</v>
      </c>
      <c r="D66" s="39">
        <v>22766600</v>
      </c>
      <c r="E66" s="39">
        <v>2695564.43</v>
      </c>
      <c r="F66" s="27">
        <f t="shared" si="4"/>
        <v>74.73198301186204</v>
      </c>
      <c r="G66" s="27">
        <f t="shared" si="5"/>
        <v>11.839995563676615</v>
      </c>
      <c r="H66" s="14">
        <f t="shared" si="6"/>
        <v>-911411.2199999997</v>
      </c>
      <c r="J66" s="24">
        <f t="shared" si="3"/>
      </c>
      <c r="K66" s="24"/>
      <c r="L66" s="24"/>
    </row>
    <row r="67" spans="1:12" ht="12.75">
      <c r="A67" s="13" t="s">
        <v>7</v>
      </c>
      <c r="B67" s="2" t="s">
        <v>8</v>
      </c>
      <c r="C67" s="39">
        <v>5443.75</v>
      </c>
      <c r="D67" s="39">
        <v>315000</v>
      </c>
      <c r="E67" s="39">
        <v>24935.86</v>
      </c>
      <c r="F67" s="27">
        <f t="shared" si="4"/>
        <v>458.06401836969</v>
      </c>
      <c r="G67" s="27">
        <f t="shared" si="5"/>
        <v>7.916146031746033</v>
      </c>
      <c r="H67" s="14">
        <f t="shared" si="6"/>
        <v>19492.11</v>
      </c>
      <c r="J67" s="24">
        <f t="shared" si="3"/>
      </c>
      <c r="K67" s="24"/>
      <c r="L67" s="24"/>
    </row>
    <row r="68" spans="1:12" ht="12.75">
      <c r="A68" s="12" t="s">
        <v>49</v>
      </c>
      <c r="B68" s="10" t="s">
        <v>50</v>
      </c>
      <c r="C68" s="38">
        <v>354246</v>
      </c>
      <c r="D68" s="38">
        <v>5358033</v>
      </c>
      <c r="E68" s="38">
        <v>750063.83</v>
      </c>
      <c r="F68" s="25">
        <f t="shared" si="4"/>
        <v>211.73529976344122</v>
      </c>
      <c r="G68" s="25">
        <f t="shared" si="5"/>
        <v>13.998865441851516</v>
      </c>
      <c r="H68" s="15">
        <f t="shared" si="6"/>
        <v>395817.82999999996</v>
      </c>
      <c r="J68" s="24">
        <f t="shared" si="3"/>
      </c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352027.61</v>
      </c>
      <c r="D69" s="39">
        <v>5273033</v>
      </c>
      <c r="E69" s="39">
        <v>746348.33</v>
      </c>
      <c r="F69" s="27">
        <f t="shared" si="4"/>
        <v>212.0141457086278</v>
      </c>
      <c r="G69" s="27">
        <f t="shared" si="5"/>
        <v>14.154061429162304</v>
      </c>
      <c r="H69" s="14">
        <f t="shared" si="6"/>
        <v>394320.72</v>
      </c>
      <c r="J69" s="24">
        <f t="shared" si="3"/>
      </c>
      <c r="K69" s="24"/>
      <c r="L69" s="24"/>
    </row>
    <row r="70" spans="1:12" ht="12.75">
      <c r="A70" s="13" t="s">
        <v>7</v>
      </c>
      <c r="B70" s="2" t="s">
        <v>8</v>
      </c>
      <c r="C70" s="39">
        <v>2218.39</v>
      </c>
      <c r="D70" s="39">
        <v>85000</v>
      </c>
      <c r="E70" s="39">
        <v>3715.5</v>
      </c>
      <c r="F70" s="27">
        <f t="shared" si="4"/>
        <v>167.48633017638917</v>
      </c>
      <c r="G70" s="27">
        <f t="shared" si="5"/>
        <v>4.371176470588235</v>
      </c>
      <c r="H70" s="14">
        <f t="shared" si="6"/>
        <v>1497.1100000000001</v>
      </c>
      <c r="J70" s="24">
        <f aca="true" t="shared" si="7" ref="J70:J133">IF(E70&lt;0,"!!!","")</f>
      </c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701700</v>
      </c>
      <c r="E71" s="38">
        <v>99357.6</v>
      </c>
      <c r="F71" s="28" t="str">
        <f t="shared" si="4"/>
        <v>x</v>
      </c>
      <c r="G71" s="28">
        <f t="shared" si="5"/>
        <v>14.159555365540829</v>
      </c>
      <c r="H71" s="23">
        <f t="shared" si="6"/>
        <v>99357.6</v>
      </c>
      <c r="J71" s="24">
        <f t="shared" si="7"/>
      </c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688200</v>
      </c>
      <c r="E72" s="39">
        <v>99357.6</v>
      </c>
      <c r="F72" s="27" t="str">
        <f t="shared" si="4"/>
        <v>x</v>
      </c>
      <c r="G72" s="27">
        <f t="shared" si="5"/>
        <v>14.437314734088929</v>
      </c>
      <c r="H72" s="14">
        <f t="shared" si="6"/>
        <v>99357.6</v>
      </c>
      <c r="J72" s="24">
        <f t="shared" si="7"/>
      </c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/>
      <c r="F73" s="27" t="str">
        <f t="shared" si="4"/>
        <v>x</v>
      </c>
      <c r="G73" s="27">
        <f t="shared" si="5"/>
        <v>0</v>
      </c>
      <c r="H73" s="14">
        <f t="shared" si="6"/>
        <v>0</v>
      </c>
      <c r="J73" s="24">
        <f t="shared" si="7"/>
      </c>
      <c r="K73" s="24"/>
      <c r="L73" s="24"/>
    </row>
    <row r="74" spans="1:12" ht="12.75">
      <c r="A74" s="12" t="s">
        <v>51</v>
      </c>
      <c r="B74" s="10" t="s">
        <v>52</v>
      </c>
      <c r="C74" s="38">
        <v>241857.23</v>
      </c>
      <c r="D74" s="38">
        <v>6080640</v>
      </c>
      <c r="E74" s="38">
        <v>513784.26</v>
      </c>
      <c r="F74" s="25">
        <f t="shared" si="4"/>
        <v>212.43287207084938</v>
      </c>
      <c r="G74" s="25">
        <f t="shared" si="5"/>
        <v>8.449509591095675</v>
      </c>
      <c r="H74" s="15">
        <f t="shared" si="6"/>
        <v>271927.03</v>
      </c>
      <c r="J74" s="24">
        <f t="shared" si="7"/>
      </c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241117.77</v>
      </c>
      <c r="D75" s="39">
        <v>6044640</v>
      </c>
      <c r="E75" s="39">
        <v>510928.03</v>
      </c>
      <c r="F75" s="27">
        <f t="shared" si="4"/>
        <v>211.89978241752985</v>
      </c>
      <c r="G75" s="27">
        <f t="shared" si="5"/>
        <v>8.452579971677388</v>
      </c>
      <c r="H75" s="14">
        <f t="shared" si="6"/>
        <v>269810.26</v>
      </c>
      <c r="J75" s="24">
        <f t="shared" si="7"/>
      </c>
      <c r="K75" s="24"/>
      <c r="L75" s="24"/>
    </row>
    <row r="76" spans="1:12" ht="12.75">
      <c r="A76" s="13" t="s">
        <v>7</v>
      </c>
      <c r="B76" s="2" t="s">
        <v>8</v>
      </c>
      <c r="C76" s="39">
        <v>739.46</v>
      </c>
      <c r="D76" s="39">
        <v>36000</v>
      </c>
      <c r="E76" s="39">
        <v>2856.23</v>
      </c>
      <c r="F76" s="27">
        <f t="shared" si="4"/>
        <v>386.2588916236172</v>
      </c>
      <c r="G76" s="27">
        <f t="shared" si="5"/>
        <v>7.933972222222223</v>
      </c>
      <c r="H76" s="14">
        <f t="shared" si="6"/>
        <v>2116.77</v>
      </c>
      <c r="J76" s="24">
        <f t="shared" si="7"/>
      </c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5003850</v>
      </c>
      <c r="E77" s="38">
        <v>656965.19</v>
      </c>
      <c r="F77" s="28" t="str">
        <f t="shared" si="4"/>
        <v>x</v>
      </c>
      <c r="G77" s="28">
        <f t="shared" si="5"/>
        <v>13.12919432037331</v>
      </c>
      <c r="H77" s="23">
        <f t="shared" si="6"/>
        <v>656965.19</v>
      </c>
      <c r="J77" s="24">
        <f t="shared" si="7"/>
      </c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4888500</v>
      </c>
      <c r="E78" s="39">
        <v>651102.69</v>
      </c>
      <c r="F78" s="27" t="str">
        <f t="shared" si="4"/>
        <v>x</v>
      </c>
      <c r="G78" s="27">
        <f t="shared" si="5"/>
        <v>13.319069039582693</v>
      </c>
      <c r="H78" s="14">
        <f t="shared" si="6"/>
        <v>651102.69</v>
      </c>
      <c r="J78" s="24">
        <f t="shared" si="7"/>
      </c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115350</v>
      </c>
      <c r="E79" s="39">
        <v>5862.5</v>
      </c>
      <c r="F79" s="27" t="str">
        <f t="shared" si="4"/>
        <v>x</v>
      </c>
      <c r="G79" s="27">
        <f t="shared" si="5"/>
        <v>5.082358040745557</v>
      </c>
      <c r="H79" s="14">
        <f t="shared" si="6"/>
        <v>5862.5</v>
      </c>
      <c r="J79" s="24">
        <f t="shared" si="7"/>
      </c>
      <c r="K79" s="24"/>
      <c r="L79" s="24"/>
    </row>
    <row r="80" spans="1:12" ht="12.75">
      <c r="A80" s="12" t="s">
        <v>53</v>
      </c>
      <c r="B80" s="10" t="s">
        <v>54</v>
      </c>
      <c r="C80" s="38">
        <v>174345.06</v>
      </c>
      <c r="D80" s="38">
        <v>1386100</v>
      </c>
      <c r="E80" s="38">
        <v>197969.29</v>
      </c>
      <c r="F80" s="25">
        <f t="shared" si="4"/>
        <v>113.55027208686039</v>
      </c>
      <c r="G80" s="25">
        <f t="shared" si="5"/>
        <v>14.282468075896402</v>
      </c>
      <c r="H80" s="15">
        <f t="shared" si="6"/>
        <v>23624.23000000001</v>
      </c>
      <c r="J80" s="24">
        <f t="shared" si="7"/>
      </c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174345.06</v>
      </c>
      <c r="D81" s="39">
        <v>1359100</v>
      </c>
      <c r="E81" s="39">
        <v>194378.04</v>
      </c>
      <c r="F81" s="27">
        <f t="shared" si="4"/>
        <v>111.49042020462181</v>
      </c>
      <c r="G81" s="27">
        <f t="shared" si="5"/>
        <v>14.301967478478407</v>
      </c>
      <c r="H81" s="14">
        <f t="shared" si="6"/>
        <v>20032.98000000001</v>
      </c>
      <c r="J81" s="24">
        <f t="shared" si="7"/>
      </c>
      <c r="K81" s="24"/>
      <c r="L81" s="24"/>
    </row>
    <row r="82" spans="1:12" ht="12.75">
      <c r="A82" s="13" t="s">
        <v>7</v>
      </c>
      <c r="B82" s="2" t="s">
        <v>8</v>
      </c>
      <c r="C82" s="39"/>
      <c r="D82" s="39">
        <v>27000</v>
      </c>
      <c r="E82" s="39">
        <v>3591.25</v>
      </c>
      <c r="F82" s="27" t="str">
        <f t="shared" si="4"/>
        <v>x</v>
      </c>
      <c r="G82" s="27">
        <f t="shared" si="5"/>
        <v>13.300925925925927</v>
      </c>
      <c r="H82" s="14">
        <f t="shared" si="6"/>
        <v>3591.25</v>
      </c>
      <c r="J82" s="24">
        <f t="shared" si="7"/>
      </c>
      <c r="K82" s="24"/>
      <c r="L82" s="24"/>
    </row>
    <row r="83" spans="1:12" ht="12.75">
      <c r="A83" s="11" t="s">
        <v>55</v>
      </c>
      <c r="B83" s="8" t="s">
        <v>56</v>
      </c>
      <c r="C83" s="38">
        <v>2652138377.01</v>
      </c>
      <c r="D83" s="38">
        <v>20445618898</v>
      </c>
      <c r="E83" s="38">
        <v>3887807981.11</v>
      </c>
      <c r="F83" s="25">
        <f t="shared" si="4"/>
        <v>146.59144540916014</v>
      </c>
      <c r="G83" s="25">
        <f t="shared" si="5"/>
        <v>19.015359723301444</v>
      </c>
      <c r="H83" s="15">
        <f t="shared" si="6"/>
        <v>1235669604.1</v>
      </c>
      <c r="J83" s="24">
        <f t="shared" si="7"/>
      </c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43022396.83</v>
      </c>
      <c r="D84" s="38">
        <v>586050000</v>
      </c>
      <c r="E84" s="38">
        <v>26370279.24</v>
      </c>
      <c r="F84" s="25">
        <f t="shared" si="4"/>
        <v>61.294305252681106</v>
      </c>
      <c r="G84" s="25">
        <f t="shared" si="5"/>
        <v>4.499663721525467</v>
      </c>
      <c r="H84" s="15">
        <f t="shared" si="6"/>
        <v>-16652117.59</v>
      </c>
      <c r="J84" s="24">
        <f t="shared" si="7"/>
      </c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18863333.05</v>
      </c>
      <c r="D85" s="39">
        <v>170800000</v>
      </c>
      <c r="E85" s="39">
        <v>19359079.6</v>
      </c>
      <c r="F85" s="27">
        <f t="shared" si="4"/>
        <v>102.628096257888</v>
      </c>
      <c r="G85" s="27">
        <f t="shared" si="5"/>
        <v>11.33435573770492</v>
      </c>
      <c r="H85" s="14">
        <f t="shared" si="6"/>
        <v>495746.55000000075</v>
      </c>
      <c r="J85" s="24">
        <f t="shared" si="7"/>
      </c>
      <c r="K85" s="24"/>
      <c r="L85" s="24"/>
    </row>
    <row r="86" spans="1:12" ht="12.75">
      <c r="A86" s="13" t="s">
        <v>7</v>
      </c>
      <c r="B86" s="2" t="s">
        <v>8</v>
      </c>
      <c r="C86" s="39">
        <v>24159063.78</v>
      </c>
      <c r="D86" s="39">
        <v>415250000</v>
      </c>
      <c r="E86" s="39">
        <v>7011199.64</v>
      </c>
      <c r="F86" s="27">
        <f t="shared" si="4"/>
        <v>29.020990647014216</v>
      </c>
      <c r="G86" s="27">
        <f t="shared" si="5"/>
        <v>1.6884285707405178</v>
      </c>
      <c r="H86" s="14">
        <f t="shared" si="6"/>
        <v>-17147864.14</v>
      </c>
      <c r="J86" s="24">
        <f t="shared" si="7"/>
      </c>
      <c r="K86" s="24"/>
      <c r="L86" s="24"/>
    </row>
    <row r="87" spans="1:12" ht="12.75">
      <c r="A87" s="12" t="s">
        <v>59</v>
      </c>
      <c r="B87" s="10" t="s">
        <v>60</v>
      </c>
      <c r="C87" s="38">
        <v>2381254744.8</v>
      </c>
      <c r="D87" s="38">
        <v>18071319797</v>
      </c>
      <c r="E87" s="38">
        <v>3660051293.15</v>
      </c>
      <c r="F87" s="25">
        <f t="shared" si="4"/>
        <v>153.70263518183162</v>
      </c>
      <c r="G87" s="25">
        <f t="shared" si="5"/>
        <v>20.253370170327024</v>
      </c>
      <c r="H87" s="15">
        <f t="shared" si="6"/>
        <v>1278796548.35</v>
      </c>
      <c r="J87" s="24">
        <f t="shared" si="7"/>
      </c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2381254744.8</v>
      </c>
      <c r="D88" s="39">
        <v>18071319797</v>
      </c>
      <c r="E88" s="39">
        <v>3660051293.15</v>
      </c>
      <c r="F88" s="27">
        <f t="shared" si="4"/>
        <v>153.70263518183162</v>
      </c>
      <c r="G88" s="27">
        <f t="shared" si="5"/>
        <v>20.253370170327024</v>
      </c>
      <c r="H88" s="14">
        <f t="shared" si="6"/>
        <v>1278796548.35</v>
      </c>
      <c r="J88" s="24">
        <f t="shared" si="7"/>
      </c>
      <c r="K88" s="24"/>
      <c r="L88" s="24"/>
    </row>
    <row r="89" spans="1:12" ht="12.75">
      <c r="A89" s="12" t="s">
        <v>61</v>
      </c>
      <c r="B89" s="10" t="s">
        <v>62</v>
      </c>
      <c r="C89" s="38">
        <v>77973400.25</v>
      </c>
      <c r="D89" s="38">
        <v>649280760</v>
      </c>
      <c r="E89" s="38">
        <v>73142684</v>
      </c>
      <c r="F89" s="25">
        <f t="shared" si="4"/>
        <v>93.80466128896309</v>
      </c>
      <c r="G89" s="25">
        <f t="shared" si="5"/>
        <v>11.26518580344195</v>
      </c>
      <c r="H89" s="15">
        <f t="shared" si="6"/>
        <v>-4830716.25</v>
      </c>
      <c r="J89" s="24">
        <f t="shared" si="7"/>
      </c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77907279.95</v>
      </c>
      <c r="D90" s="39">
        <v>622452135</v>
      </c>
      <c r="E90" s="39">
        <v>73110487.57</v>
      </c>
      <c r="F90" s="27">
        <f t="shared" si="4"/>
        <v>93.84294717633765</v>
      </c>
      <c r="G90" s="27">
        <f t="shared" si="5"/>
        <v>11.74555977223855</v>
      </c>
      <c r="H90" s="14">
        <f t="shared" si="6"/>
        <v>-4796792.38000001</v>
      </c>
      <c r="J90" s="24">
        <f t="shared" si="7"/>
      </c>
      <c r="K90" s="24"/>
      <c r="L90" s="24"/>
    </row>
    <row r="91" spans="1:12" ht="12.75">
      <c r="A91" s="13" t="s">
        <v>7</v>
      </c>
      <c r="B91" s="2" t="s">
        <v>8</v>
      </c>
      <c r="C91" s="39">
        <v>66120.3</v>
      </c>
      <c r="D91" s="39">
        <v>26828625</v>
      </c>
      <c r="E91" s="39">
        <v>32196.43</v>
      </c>
      <c r="F91" s="27">
        <f t="shared" si="4"/>
        <v>48.693714335839374</v>
      </c>
      <c r="G91" s="27">
        <f t="shared" si="5"/>
        <v>0.12000775291316644</v>
      </c>
      <c r="H91" s="14">
        <f t="shared" si="6"/>
        <v>-33923.87</v>
      </c>
      <c r="J91" s="24">
        <f t="shared" si="7"/>
      </c>
      <c r="K91" s="24"/>
      <c r="L91" s="24"/>
    </row>
    <row r="92" spans="1:12" ht="12.75">
      <c r="A92" s="12" t="s">
        <v>63</v>
      </c>
      <c r="B92" s="10" t="s">
        <v>64</v>
      </c>
      <c r="C92" s="38">
        <v>136930100.49</v>
      </c>
      <c r="D92" s="38">
        <v>949635426</v>
      </c>
      <c r="E92" s="38">
        <v>119025606.81</v>
      </c>
      <c r="F92" s="25">
        <f t="shared" si="4"/>
        <v>86.92435511554483</v>
      </c>
      <c r="G92" s="25">
        <f t="shared" si="5"/>
        <v>12.533821248787321</v>
      </c>
      <c r="H92" s="15">
        <f t="shared" si="6"/>
        <v>-17904493.680000007</v>
      </c>
      <c r="J92" s="24">
        <f t="shared" si="7"/>
      </c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125354165.88</v>
      </c>
      <c r="D93" s="39">
        <v>897765426</v>
      </c>
      <c r="E93" s="39">
        <v>117514317.15</v>
      </c>
      <c r="F93" s="27">
        <f t="shared" si="4"/>
        <v>93.74584109354214</v>
      </c>
      <c r="G93" s="27">
        <f t="shared" si="5"/>
        <v>13.08964610873754</v>
      </c>
      <c r="H93" s="14">
        <f t="shared" si="6"/>
        <v>-7839848.729999989</v>
      </c>
      <c r="J93" s="24">
        <f t="shared" si="7"/>
      </c>
      <c r="K93" s="24"/>
      <c r="L93" s="24"/>
    </row>
    <row r="94" spans="1:12" ht="12.75">
      <c r="A94" s="13" t="s">
        <v>7</v>
      </c>
      <c r="B94" s="2" t="s">
        <v>8</v>
      </c>
      <c r="C94" s="39">
        <v>11575934.61</v>
      </c>
      <c r="D94" s="39">
        <v>51870000</v>
      </c>
      <c r="E94" s="39">
        <v>1511289.66</v>
      </c>
      <c r="F94" s="27">
        <f t="shared" si="4"/>
        <v>13.055443995808819</v>
      </c>
      <c r="G94" s="27">
        <f t="shared" si="5"/>
        <v>2.9136102949681897</v>
      </c>
      <c r="H94" s="14">
        <f t="shared" si="6"/>
        <v>-10064644.95</v>
      </c>
      <c r="J94" s="24">
        <f t="shared" si="7"/>
      </c>
      <c r="K94" s="24"/>
      <c r="L94" s="24"/>
    </row>
    <row r="95" spans="1:12" ht="12.75">
      <c r="A95" s="12" t="s">
        <v>65</v>
      </c>
      <c r="B95" s="10" t="s">
        <v>66</v>
      </c>
      <c r="C95" s="38">
        <v>1157734.64</v>
      </c>
      <c r="D95" s="38">
        <v>13831000</v>
      </c>
      <c r="E95" s="38">
        <v>1502445.35</v>
      </c>
      <c r="F95" s="25">
        <f t="shared" si="4"/>
        <v>129.77458720592486</v>
      </c>
      <c r="G95" s="25">
        <f t="shared" si="5"/>
        <v>10.862883016412407</v>
      </c>
      <c r="H95" s="15">
        <f t="shared" si="6"/>
        <v>344710.7100000002</v>
      </c>
      <c r="J95" s="24">
        <f t="shared" si="7"/>
      </c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1157734.64</v>
      </c>
      <c r="D96" s="39">
        <v>13501000</v>
      </c>
      <c r="E96" s="39">
        <v>1442244.03</v>
      </c>
      <c r="F96" s="27">
        <f t="shared" si="4"/>
        <v>124.57466332699522</v>
      </c>
      <c r="G96" s="27">
        <f t="shared" si="5"/>
        <v>10.682497814976669</v>
      </c>
      <c r="H96" s="14">
        <f t="shared" si="6"/>
        <v>284509.39000000013</v>
      </c>
      <c r="J96" s="24">
        <f t="shared" si="7"/>
      </c>
      <c r="K96" s="24"/>
      <c r="L96" s="24"/>
    </row>
    <row r="97" spans="1:12" ht="12.75">
      <c r="A97" s="13" t="s">
        <v>7</v>
      </c>
      <c r="B97" s="2" t="s">
        <v>8</v>
      </c>
      <c r="C97" s="39"/>
      <c r="D97" s="39">
        <v>330000</v>
      </c>
      <c r="E97" s="39">
        <v>60201.32</v>
      </c>
      <c r="F97" s="27" t="str">
        <f t="shared" si="4"/>
        <v>x</v>
      </c>
      <c r="G97" s="27">
        <f t="shared" si="5"/>
        <v>18.242824242424245</v>
      </c>
      <c r="H97" s="14">
        <f t="shared" si="6"/>
        <v>60201.32</v>
      </c>
      <c r="J97" s="24">
        <f t="shared" si="7"/>
      </c>
      <c r="K97" s="24"/>
      <c r="L97" s="24"/>
    </row>
    <row r="98" spans="1:12" ht="12.75">
      <c r="A98" s="12" t="s">
        <v>405</v>
      </c>
      <c r="B98" s="10" t="s">
        <v>412</v>
      </c>
      <c r="C98" s="38">
        <v>11800000</v>
      </c>
      <c r="D98" s="38">
        <v>175501915</v>
      </c>
      <c r="E98" s="38">
        <v>7715672.56</v>
      </c>
      <c r="F98" s="28">
        <f t="shared" si="4"/>
        <v>65.38705559322034</v>
      </c>
      <c r="G98" s="28">
        <f t="shared" si="5"/>
        <v>4.396346649550804</v>
      </c>
      <c r="H98" s="23">
        <f t="shared" si="6"/>
        <v>-4084327.4400000004</v>
      </c>
      <c r="J98" s="24">
        <f t="shared" si="7"/>
      </c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11800000</v>
      </c>
      <c r="D99" s="39">
        <v>175001915</v>
      </c>
      <c r="E99" s="39">
        <v>7715672.56</v>
      </c>
      <c r="F99" s="27">
        <f t="shared" si="4"/>
        <v>65.38705559322034</v>
      </c>
      <c r="G99" s="27">
        <f t="shared" si="5"/>
        <v>4.408907502526472</v>
      </c>
      <c r="H99" s="14">
        <f t="shared" si="6"/>
        <v>-4084327.4400000004</v>
      </c>
      <c r="J99" s="24">
        <f t="shared" si="7"/>
      </c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/>
      <c r="F100" s="27" t="str">
        <f t="shared" si="4"/>
        <v>x</v>
      </c>
      <c r="G100" s="27">
        <f t="shared" si="5"/>
        <v>0</v>
      </c>
      <c r="H100" s="14">
        <f t="shared" si="6"/>
        <v>0</v>
      </c>
      <c r="J100" s="24">
        <f t="shared" si="7"/>
      </c>
      <c r="K100" s="24"/>
      <c r="L100" s="24"/>
    </row>
    <row r="101" spans="1:12" ht="12.75">
      <c r="A101" s="11" t="s">
        <v>67</v>
      </c>
      <c r="B101" s="8" t="s">
        <v>68</v>
      </c>
      <c r="C101" s="38">
        <v>1085699.52</v>
      </c>
      <c r="D101" s="38">
        <v>0</v>
      </c>
      <c r="E101" s="38"/>
      <c r="F101" s="25">
        <f t="shared" si="4"/>
        <v>0</v>
      </c>
      <c r="G101" s="25" t="str">
        <f t="shared" si="5"/>
        <v>x</v>
      </c>
      <c r="H101" s="15">
        <f t="shared" si="6"/>
        <v>-1085699.52</v>
      </c>
      <c r="J101" s="24">
        <f t="shared" si="7"/>
      </c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1085699.52</v>
      </c>
      <c r="D102" s="38">
        <v>0</v>
      </c>
      <c r="E102" s="38"/>
      <c r="F102" s="25">
        <f t="shared" si="4"/>
        <v>0</v>
      </c>
      <c r="G102" s="25" t="str">
        <f t="shared" si="5"/>
        <v>x</v>
      </c>
      <c r="H102" s="15">
        <f t="shared" si="6"/>
        <v>-1085699.52</v>
      </c>
      <c r="J102" s="24">
        <f t="shared" si="7"/>
      </c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1084462.67</v>
      </c>
      <c r="D103" s="39">
        <v>0</v>
      </c>
      <c r="E103" s="39"/>
      <c r="F103" s="27">
        <f t="shared" si="4"/>
        <v>0</v>
      </c>
      <c r="G103" s="27" t="str">
        <f t="shared" si="5"/>
        <v>x</v>
      </c>
      <c r="H103" s="14">
        <f t="shared" si="6"/>
        <v>-1084462.67</v>
      </c>
      <c r="J103" s="24">
        <f t="shared" si="7"/>
      </c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1236.85</v>
      </c>
      <c r="D104" s="39">
        <v>0</v>
      </c>
      <c r="E104" s="39"/>
      <c r="F104" s="27"/>
      <c r="G104" s="27"/>
      <c r="H104" s="14"/>
      <c r="J104" s="24">
        <f t="shared" si="7"/>
      </c>
      <c r="K104" s="24"/>
      <c r="L104" s="24"/>
    </row>
    <row r="105" spans="1:12" ht="12.75">
      <c r="A105" s="11" t="s">
        <v>71</v>
      </c>
      <c r="B105" s="8" t="s">
        <v>72</v>
      </c>
      <c r="C105" s="38">
        <v>51644863.5</v>
      </c>
      <c r="D105" s="38">
        <v>331734751</v>
      </c>
      <c r="E105" s="38">
        <v>51615703.35</v>
      </c>
      <c r="F105" s="25">
        <f t="shared" si="4"/>
        <v>99.94353717286909</v>
      </c>
      <c r="G105" s="25">
        <f t="shared" si="5"/>
        <v>15.559329613315068</v>
      </c>
      <c r="H105" s="15">
        <f t="shared" si="6"/>
        <v>-29160.14999999851</v>
      </c>
      <c r="J105" s="24">
        <f t="shared" si="7"/>
      </c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541393.39</v>
      </c>
      <c r="D106" s="38">
        <v>12334079</v>
      </c>
      <c r="E106" s="38">
        <v>561426.5</v>
      </c>
      <c r="F106" s="25">
        <f t="shared" si="4"/>
        <v>103.70028714240489</v>
      </c>
      <c r="G106" s="25">
        <f t="shared" si="5"/>
        <v>4.551831555481361</v>
      </c>
      <c r="H106" s="15">
        <f t="shared" si="6"/>
        <v>20033.109999999986</v>
      </c>
      <c r="J106" s="24">
        <f t="shared" si="7"/>
      </c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541393.39</v>
      </c>
      <c r="D107" s="38">
        <v>12334079</v>
      </c>
      <c r="E107" s="38">
        <v>561426.5</v>
      </c>
      <c r="F107" s="25">
        <f t="shared" si="4"/>
        <v>103.70028714240489</v>
      </c>
      <c r="G107" s="25">
        <f t="shared" si="5"/>
        <v>4.551831555481361</v>
      </c>
      <c r="H107" s="15">
        <f t="shared" si="6"/>
        <v>20033.109999999986</v>
      </c>
      <c r="J107" s="24">
        <f t="shared" si="7"/>
      </c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541393.39</v>
      </c>
      <c r="D108" s="39">
        <v>5961079</v>
      </c>
      <c r="E108" s="39">
        <v>547105.85</v>
      </c>
      <c r="F108" s="27">
        <f t="shared" si="4"/>
        <v>101.05514032965937</v>
      </c>
      <c r="G108" s="27">
        <f t="shared" si="5"/>
        <v>9.177966774136024</v>
      </c>
      <c r="H108" s="14">
        <f t="shared" si="6"/>
        <v>5712.459999999963</v>
      </c>
      <c r="J108" s="24">
        <f t="shared" si="7"/>
      </c>
      <c r="K108" s="24"/>
      <c r="L108" s="24"/>
    </row>
    <row r="109" spans="1:12" ht="12.75">
      <c r="A109" s="13" t="s">
        <v>7</v>
      </c>
      <c r="B109" s="2" t="s">
        <v>8</v>
      </c>
      <c r="C109" s="39"/>
      <c r="D109" s="39">
        <v>6373000</v>
      </c>
      <c r="E109" s="39">
        <v>14320.65</v>
      </c>
      <c r="F109" s="27" t="str">
        <f t="shared" si="4"/>
        <v>x</v>
      </c>
      <c r="G109" s="27">
        <f t="shared" si="5"/>
        <v>0.2247081437313667</v>
      </c>
      <c r="H109" s="14">
        <f t="shared" si="6"/>
        <v>14320.65</v>
      </c>
      <c r="J109" s="24">
        <f t="shared" si="7"/>
      </c>
      <c r="K109" s="24"/>
      <c r="L109" s="24"/>
    </row>
    <row r="110" spans="1:12" ht="12.75">
      <c r="A110" s="11" t="s">
        <v>77</v>
      </c>
      <c r="B110" s="8" t="s">
        <v>78</v>
      </c>
      <c r="C110" s="38">
        <v>538755.06</v>
      </c>
      <c r="D110" s="38">
        <v>21283085</v>
      </c>
      <c r="E110" s="38">
        <v>1676732.29</v>
      </c>
      <c r="F110" s="25">
        <f t="shared" si="4"/>
        <v>311.2234880912302</v>
      </c>
      <c r="G110" s="25">
        <f t="shared" si="5"/>
        <v>7.878238939514643</v>
      </c>
      <c r="H110" s="15">
        <f t="shared" si="6"/>
        <v>1137977.23</v>
      </c>
      <c r="J110" s="24">
        <f t="shared" si="7"/>
      </c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538755.06</v>
      </c>
      <c r="D111" s="38">
        <v>21283085</v>
      </c>
      <c r="E111" s="38">
        <v>1676732.29</v>
      </c>
      <c r="F111" s="25">
        <f t="shared" si="4"/>
        <v>311.2234880912302</v>
      </c>
      <c r="G111" s="25">
        <f t="shared" si="5"/>
        <v>7.878238939514643</v>
      </c>
      <c r="H111" s="15">
        <f t="shared" si="6"/>
        <v>1137977.23</v>
      </c>
      <c r="J111" s="24">
        <f t="shared" si="7"/>
      </c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339991.06</v>
      </c>
      <c r="D112" s="39">
        <v>20959085</v>
      </c>
      <c r="E112" s="39">
        <v>1666629.14</v>
      </c>
      <c r="F112" s="27">
        <f t="shared" si="4"/>
        <v>490.19793049852547</v>
      </c>
      <c r="G112" s="27">
        <f t="shared" si="5"/>
        <v>7.951822038032671</v>
      </c>
      <c r="H112" s="14">
        <f t="shared" si="6"/>
        <v>1326638.0799999998</v>
      </c>
      <c r="J112" s="24">
        <f t="shared" si="7"/>
      </c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324000</v>
      </c>
      <c r="E113" s="39">
        <v>10103.15</v>
      </c>
      <c r="F113" s="27">
        <f t="shared" si="4"/>
        <v>5.082987865005735</v>
      </c>
      <c r="G113" s="27">
        <f t="shared" si="5"/>
        <v>3.118256172839506</v>
      </c>
      <c r="H113" s="14">
        <f t="shared" si="6"/>
        <v>-188660.85</v>
      </c>
      <c r="J113" s="24">
        <f t="shared" si="7"/>
      </c>
      <c r="K113" s="24"/>
      <c r="L113" s="24"/>
    </row>
    <row r="114" spans="1:12" ht="12.75">
      <c r="A114" s="11" t="s">
        <v>81</v>
      </c>
      <c r="B114" s="8" t="s">
        <v>82</v>
      </c>
      <c r="C114" s="38">
        <v>595294446.55</v>
      </c>
      <c r="D114" s="38">
        <v>4520469671</v>
      </c>
      <c r="E114" s="38">
        <v>525087574.83</v>
      </c>
      <c r="F114" s="25">
        <f t="shared" si="4"/>
        <v>88.20636205714996</v>
      </c>
      <c r="G114" s="25">
        <f t="shared" si="5"/>
        <v>11.615774754525502</v>
      </c>
      <c r="H114" s="15">
        <f t="shared" si="6"/>
        <v>-70206871.71999997</v>
      </c>
      <c r="J114" s="24">
        <f t="shared" si="7"/>
      </c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595294446.55</v>
      </c>
      <c r="D115" s="38">
        <v>4520469671</v>
      </c>
      <c r="E115" s="38">
        <v>525087574.83</v>
      </c>
      <c r="F115" s="25">
        <f t="shared" si="4"/>
        <v>88.20636205714996</v>
      </c>
      <c r="G115" s="25">
        <f t="shared" si="5"/>
        <v>11.615774754525502</v>
      </c>
      <c r="H115" s="15">
        <f t="shared" si="6"/>
        <v>-70206871.71999997</v>
      </c>
      <c r="J115" s="24">
        <f t="shared" si="7"/>
      </c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595289667.31</v>
      </c>
      <c r="D116" s="39">
        <v>4426603126</v>
      </c>
      <c r="E116" s="39">
        <v>524347617.85</v>
      </c>
      <c r="F116" s="27">
        <f t="shared" si="4"/>
        <v>88.08276821256223</v>
      </c>
      <c r="G116" s="27">
        <f t="shared" si="5"/>
        <v>11.84537223972493</v>
      </c>
      <c r="H116" s="14">
        <f t="shared" si="6"/>
        <v>-70942049.45999992</v>
      </c>
      <c r="J116" s="24">
        <f t="shared" si="7"/>
      </c>
      <c r="K116" s="24"/>
      <c r="L116" s="24"/>
    </row>
    <row r="117" spans="1:12" ht="12.75">
      <c r="A117" s="13" t="s">
        <v>7</v>
      </c>
      <c r="B117" s="2" t="s">
        <v>8</v>
      </c>
      <c r="C117" s="39">
        <v>4779.24</v>
      </c>
      <c r="D117" s="39">
        <v>93866545</v>
      </c>
      <c r="E117" s="39">
        <v>739956.98</v>
      </c>
      <c r="F117" s="27">
        <f t="shared" si="4"/>
        <v>15482.733237920675</v>
      </c>
      <c r="G117" s="27">
        <f t="shared" si="5"/>
        <v>0.7883074635377278</v>
      </c>
      <c r="H117" s="14">
        <f t="shared" si="6"/>
        <v>735177.74</v>
      </c>
      <c r="J117" s="24">
        <f t="shared" si="7"/>
      </c>
      <c r="K117" s="24"/>
      <c r="L117" s="24"/>
    </row>
    <row r="118" spans="1:12" ht="12.75">
      <c r="A118" s="11" t="s">
        <v>85</v>
      </c>
      <c r="B118" s="8" t="s">
        <v>86</v>
      </c>
      <c r="C118" s="38">
        <v>3374995.07</v>
      </c>
      <c r="D118" s="38">
        <v>60624039</v>
      </c>
      <c r="E118" s="38">
        <v>2070821.96</v>
      </c>
      <c r="F118" s="25">
        <f t="shared" si="4"/>
        <v>61.357777331508814</v>
      </c>
      <c r="G118" s="25">
        <f t="shared" si="5"/>
        <v>3.4158429463929316</v>
      </c>
      <c r="H118" s="15">
        <f t="shared" si="6"/>
        <v>-1304173.1099999999</v>
      </c>
      <c r="J118" s="24">
        <f t="shared" si="7"/>
      </c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2437329.99</v>
      </c>
      <c r="D119" s="38">
        <v>55258039</v>
      </c>
      <c r="E119" s="38">
        <v>1172666.37</v>
      </c>
      <c r="F119" s="25">
        <f t="shared" si="4"/>
        <v>48.1127452914162</v>
      </c>
      <c r="G119" s="25">
        <f t="shared" si="5"/>
        <v>2.1221642881680984</v>
      </c>
      <c r="H119" s="15">
        <f t="shared" si="6"/>
        <v>-1264663.62</v>
      </c>
      <c r="J119" s="24">
        <f t="shared" si="7"/>
      </c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2432281</v>
      </c>
      <c r="D120" s="39">
        <v>54943039</v>
      </c>
      <c r="E120" s="39">
        <v>1172666.37</v>
      </c>
      <c r="F120" s="27">
        <f t="shared" si="4"/>
        <v>48.21261893671004</v>
      </c>
      <c r="G120" s="27">
        <f t="shared" si="5"/>
        <v>2.1343311024350147</v>
      </c>
      <c r="H120" s="14">
        <f t="shared" si="6"/>
        <v>-1259614.63</v>
      </c>
      <c r="J120" s="24">
        <f t="shared" si="7"/>
      </c>
      <c r="K120" s="24"/>
      <c r="L120" s="24"/>
    </row>
    <row r="121" spans="1:12" ht="12.75">
      <c r="A121" s="13" t="s">
        <v>7</v>
      </c>
      <c r="B121" s="2" t="s">
        <v>8</v>
      </c>
      <c r="C121" s="39">
        <v>5048.99</v>
      </c>
      <c r="D121" s="39">
        <v>315000</v>
      </c>
      <c r="E121" s="39"/>
      <c r="F121" s="27">
        <f t="shared" si="4"/>
        <v>0</v>
      </c>
      <c r="G121" s="27">
        <f t="shared" si="5"/>
        <v>0</v>
      </c>
      <c r="H121" s="14">
        <f t="shared" si="6"/>
        <v>-5048.99</v>
      </c>
      <c r="J121" s="24">
        <f t="shared" si="7"/>
      </c>
      <c r="K121" s="24"/>
      <c r="L121" s="24"/>
    </row>
    <row r="122" spans="1:12" ht="12.75">
      <c r="A122" s="12" t="s">
        <v>89</v>
      </c>
      <c r="B122" s="10" t="s">
        <v>90</v>
      </c>
      <c r="C122" s="38">
        <v>937665.08</v>
      </c>
      <c r="D122" s="38">
        <v>5366000</v>
      </c>
      <c r="E122" s="38">
        <v>898155.59</v>
      </c>
      <c r="F122" s="25">
        <f t="shared" si="4"/>
        <v>95.78639635380257</v>
      </c>
      <c r="G122" s="25">
        <f t="shared" si="5"/>
        <v>16.737897689153932</v>
      </c>
      <c r="H122" s="15">
        <f t="shared" si="6"/>
        <v>-39509.48999999999</v>
      </c>
      <c r="J122" s="24">
        <f t="shared" si="7"/>
      </c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937665.08</v>
      </c>
      <c r="D123" s="39">
        <v>5344000</v>
      </c>
      <c r="E123" s="39">
        <v>894470.59</v>
      </c>
      <c r="F123" s="27">
        <f t="shared" si="4"/>
        <v>95.39339888822563</v>
      </c>
      <c r="G123" s="27">
        <f t="shared" si="5"/>
        <v>16.73784786676647</v>
      </c>
      <c r="H123" s="14">
        <f t="shared" si="6"/>
        <v>-43194.48999999999</v>
      </c>
      <c r="J123" s="24">
        <f t="shared" si="7"/>
      </c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3685</v>
      </c>
      <c r="F124" s="27" t="str">
        <f t="shared" si="4"/>
        <v>x</v>
      </c>
      <c r="G124" s="27">
        <f>IF(D124=0,"x",E124/D124*100)</f>
        <v>16.75</v>
      </c>
      <c r="H124" s="14">
        <f>+E124-C124</f>
        <v>3685</v>
      </c>
      <c r="J124" s="24">
        <f t="shared" si="7"/>
      </c>
      <c r="K124" s="24"/>
      <c r="L124" s="24"/>
    </row>
    <row r="125" spans="1:12" ht="12.75">
      <c r="A125" s="11" t="s">
        <v>392</v>
      </c>
      <c r="B125" s="8" t="s">
        <v>393</v>
      </c>
      <c r="C125" s="38"/>
      <c r="D125" s="38">
        <v>313545000</v>
      </c>
      <c r="E125" s="38">
        <v>13729942.31</v>
      </c>
      <c r="F125" s="25" t="str">
        <f t="shared" si="4"/>
        <v>x</v>
      </c>
      <c r="G125" s="25">
        <f t="shared" si="5"/>
        <v>4.378938369293084</v>
      </c>
      <c r="H125" s="15">
        <f t="shared" si="6"/>
        <v>13729942.31</v>
      </c>
      <c r="J125" s="24">
        <f t="shared" si="7"/>
      </c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/>
      <c r="D126" s="38">
        <v>313545000</v>
      </c>
      <c r="E126" s="38">
        <v>13729942.31</v>
      </c>
      <c r="F126" s="25" t="str">
        <f t="shared" si="4"/>
        <v>x</v>
      </c>
      <c r="G126" s="25">
        <f t="shared" si="5"/>
        <v>4.378938369293084</v>
      </c>
      <c r="H126" s="15">
        <f t="shared" si="6"/>
        <v>13729942.31</v>
      </c>
      <c r="J126" s="24">
        <f t="shared" si="7"/>
      </c>
      <c r="K126" s="24"/>
      <c r="L126" s="24"/>
    </row>
    <row r="127" spans="1:12" s="9" customFormat="1" ht="12.75">
      <c r="A127" s="13" t="s">
        <v>5</v>
      </c>
      <c r="B127" s="2" t="s">
        <v>6</v>
      </c>
      <c r="C127" s="39"/>
      <c r="D127" s="39">
        <v>191483681</v>
      </c>
      <c r="E127" s="39">
        <v>12932869.27</v>
      </c>
      <c r="F127" s="27" t="str">
        <f t="shared" si="4"/>
        <v>x</v>
      </c>
      <c r="G127" s="27">
        <f t="shared" si="5"/>
        <v>6.754032094254549</v>
      </c>
      <c r="H127" s="14">
        <f t="shared" si="6"/>
        <v>12932869.27</v>
      </c>
      <c r="J127" s="24">
        <f t="shared" si="7"/>
      </c>
      <c r="K127" s="24"/>
      <c r="L127" s="24"/>
    </row>
    <row r="128" spans="1:12" ht="12.75">
      <c r="A128" s="13" t="s">
        <v>7</v>
      </c>
      <c r="B128" s="2" t="s">
        <v>8</v>
      </c>
      <c r="C128" s="39"/>
      <c r="D128" s="39">
        <v>122061319</v>
      </c>
      <c r="E128" s="39">
        <v>797073.04</v>
      </c>
      <c r="F128" s="27" t="str">
        <f t="shared" si="4"/>
        <v>x</v>
      </c>
      <c r="G128" s="27">
        <f t="shared" si="5"/>
        <v>0.6530103447432024</v>
      </c>
      <c r="H128" s="14">
        <f t="shared" si="6"/>
        <v>797073.04</v>
      </c>
      <c r="J128" s="24">
        <f t="shared" si="7"/>
      </c>
      <c r="K128" s="24"/>
      <c r="L128" s="24"/>
    </row>
    <row r="129" spans="1:12" ht="12.75">
      <c r="A129" s="11" t="s">
        <v>91</v>
      </c>
      <c r="B129" s="8" t="s">
        <v>92</v>
      </c>
      <c r="C129" s="38">
        <v>771531574.04</v>
      </c>
      <c r="D129" s="38">
        <v>4794526184</v>
      </c>
      <c r="E129" s="38">
        <v>748793238.85</v>
      </c>
      <c r="F129" s="25">
        <f t="shared" si="4"/>
        <v>97.05283154246892</v>
      </c>
      <c r="G129" s="25">
        <f t="shared" si="5"/>
        <v>15.617669194274653</v>
      </c>
      <c r="H129" s="15">
        <f t="shared" si="6"/>
        <v>-22738335.189999938</v>
      </c>
      <c r="J129" s="24">
        <f t="shared" si="7"/>
      </c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721906382.95</v>
      </c>
      <c r="D130" s="38">
        <v>4367777721</v>
      </c>
      <c r="E130" s="38">
        <v>689034226.31</v>
      </c>
      <c r="F130" s="25">
        <f t="shared" si="4"/>
        <v>95.44647929200026</v>
      </c>
      <c r="G130" s="25">
        <f t="shared" si="5"/>
        <v>15.775395872302905</v>
      </c>
      <c r="H130" s="15">
        <f t="shared" si="6"/>
        <v>-32872156.640000105</v>
      </c>
      <c r="J130" s="24">
        <f t="shared" si="7"/>
      </c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714533357.95</v>
      </c>
      <c r="D131" s="39">
        <v>3896761721</v>
      </c>
      <c r="E131" s="39">
        <v>677767608.58</v>
      </c>
      <c r="F131" s="27">
        <f t="shared" si="4"/>
        <v>94.85457901147105</v>
      </c>
      <c r="G131" s="27">
        <f t="shared" si="5"/>
        <v>17.3930986061439</v>
      </c>
      <c r="H131" s="14">
        <f t="shared" si="6"/>
        <v>-36765749.370000005</v>
      </c>
      <c r="J131" s="24">
        <f t="shared" si="7"/>
      </c>
      <c r="K131" s="24"/>
      <c r="L131" s="24"/>
    </row>
    <row r="132" spans="1:12" ht="12.75">
      <c r="A132" s="13" t="s">
        <v>7</v>
      </c>
      <c r="B132" s="2" t="s">
        <v>8</v>
      </c>
      <c r="C132" s="39">
        <v>7373025</v>
      </c>
      <c r="D132" s="39">
        <v>471016000</v>
      </c>
      <c r="E132" s="39">
        <v>11266617.73</v>
      </c>
      <c r="F132" s="27">
        <f t="shared" si="4"/>
        <v>152.80861966424908</v>
      </c>
      <c r="G132" s="27">
        <f t="shared" si="5"/>
        <v>2.3919819560269713</v>
      </c>
      <c r="H132" s="14">
        <f t="shared" si="6"/>
        <v>3893592.7300000004</v>
      </c>
      <c r="J132" s="24">
        <f t="shared" si="7"/>
      </c>
      <c r="K132" s="24"/>
      <c r="L132" s="24"/>
    </row>
    <row r="133" spans="1:12" ht="12.75">
      <c r="A133" s="12" t="s">
        <v>95</v>
      </c>
      <c r="B133" s="10" t="s">
        <v>96</v>
      </c>
      <c r="C133" s="38">
        <v>30994900.03</v>
      </c>
      <c r="D133" s="38">
        <v>246082000</v>
      </c>
      <c r="E133" s="38">
        <v>38297479.65</v>
      </c>
      <c r="F133" s="25">
        <f t="shared" si="4"/>
        <v>123.56058452497611</v>
      </c>
      <c r="G133" s="25">
        <f t="shared" si="5"/>
        <v>15.562893527360796</v>
      </c>
      <c r="H133" s="15">
        <f t="shared" si="6"/>
        <v>7302579.619999997</v>
      </c>
      <c r="J133" s="24">
        <f t="shared" si="7"/>
      </c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30994489.02</v>
      </c>
      <c r="D134" s="39">
        <v>245832000</v>
      </c>
      <c r="E134" s="39">
        <v>38233000.9</v>
      </c>
      <c r="F134" s="27">
        <f t="shared" si="4"/>
        <v>123.35419007982085</v>
      </c>
      <c r="G134" s="27">
        <f t="shared" si="5"/>
        <v>15.552491498258972</v>
      </c>
      <c r="H134" s="14">
        <f t="shared" si="6"/>
        <v>7238511.879999999</v>
      </c>
      <c r="J134" s="24">
        <f aca="true" t="shared" si="8" ref="J134:J197">IF(E134&lt;0,"!!!","")</f>
      </c>
      <c r="K134" s="24"/>
      <c r="L134" s="24"/>
    </row>
    <row r="135" spans="1:12" ht="12.75">
      <c r="A135" s="13" t="s">
        <v>7</v>
      </c>
      <c r="B135" s="2" t="s">
        <v>8</v>
      </c>
      <c r="C135" s="39">
        <v>411.01</v>
      </c>
      <c r="D135" s="39">
        <v>250000</v>
      </c>
      <c r="E135" s="39">
        <v>64478.75</v>
      </c>
      <c r="F135" s="27">
        <f t="shared" si="4"/>
        <v>15687.878640422374</v>
      </c>
      <c r="G135" s="27">
        <f t="shared" si="5"/>
        <v>25.7915</v>
      </c>
      <c r="H135" s="14">
        <f t="shared" si="6"/>
        <v>64067.74</v>
      </c>
      <c r="J135" s="24">
        <f t="shared" si="8"/>
      </c>
      <c r="K135" s="24"/>
      <c r="L135" s="24"/>
    </row>
    <row r="136" spans="1:12" ht="12.75">
      <c r="A136" s="12" t="s">
        <v>97</v>
      </c>
      <c r="B136" s="10" t="s">
        <v>98</v>
      </c>
      <c r="C136" s="38">
        <v>755617.44</v>
      </c>
      <c r="D136" s="38">
        <v>12461380</v>
      </c>
      <c r="E136" s="38">
        <v>1591795.56</v>
      </c>
      <c r="F136" s="25">
        <f t="shared" si="4"/>
        <v>210.6615696959033</v>
      </c>
      <c r="G136" s="25">
        <f t="shared" si="5"/>
        <v>12.773830506733605</v>
      </c>
      <c r="H136" s="15">
        <f t="shared" si="6"/>
        <v>836178.1200000001</v>
      </c>
      <c r="J136" s="24">
        <f t="shared" si="8"/>
      </c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748034.94</v>
      </c>
      <c r="D137" s="39">
        <v>11366380</v>
      </c>
      <c r="E137" s="39">
        <v>1583143.93</v>
      </c>
      <c r="F137" s="27">
        <f t="shared" si="4"/>
        <v>211.64037203930607</v>
      </c>
      <c r="G137" s="27">
        <f t="shared" si="5"/>
        <v>13.928303734346379</v>
      </c>
      <c r="H137" s="14">
        <f t="shared" si="6"/>
        <v>835108.99</v>
      </c>
      <c r="J137" s="24">
        <f t="shared" si="8"/>
      </c>
      <c r="K137" s="24"/>
      <c r="L137" s="24"/>
    </row>
    <row r="138" spans="1:12" ht="12.75">
      <c r="A138" s="13" t="s">
        <v>7</v>
      </c>
      <c r="B138" s="2" t="s">
        <v>8</v>
      </c>
      <c r="C138" s="39">
        <v>7582.5</v>
      </c>
      <c r="D138" s="39">
        <v>1095000</v>
      </c>
      <c r="E138" s="39">
        <v>8651.63</v>
      </c>
      <c r="F138" s="27">
        <f aca="true" t="shared" si="9" ref="F138:F204">IF(C138=0,"x",E138/C138*100)</f>
        <v>114.09996702934386</v>
      </c>
      <c r="G138" s="27">
        <f aca="true" t="shared" si="10" ref="G138:G204">IF(D138=0,"x",E138/D138*100)</f>
        <v>0.7901031963470319</v>
      </c>
      <c r="H138" s="14">
        <f aca="true" t="shared" si="11" ref="H138:H204">+E138-C138</f>
        <v>1069.1299999999992</v>
      </c>
      <c r="J138" s="24">
        <f t="shared" si="8"/>
      </c>
      <c r="K138" s="24"/>
      <c r="L138" s="24"/>
    </row>
    <row r="139" spans="1:12" ht="12.75">
      <c r="A139" s="12" t="s">
        <v>99</v>
      </c>
      <c r="B139" s="10" t="s">
        <v>100</v>
      </c>
      <c r="C139" s="38">
        <v>17874673.62</v>
      </c>
      <c r="D139" s="38">
        <v>168205083</v>
      </c>
      <c r="E139" s="38">
        <v>19869737.33</v>
      </c>
      <c r="F139" s="25">
        <f t="shared" si="9"/>
        <v>111.16139937664494</v>
      </c>
      <c r="G139" s="25">
        <f t="shared" si="10"/>
        <v>11.81280433124604</v>
      </c>
      <c r="H139" s="15">
        <f t="shared" si="11"/>
        <v>1995063.7099999972</v>
      </c>
      <c r="J139" s="24">
        <f t="shared" si="8"/>
      </c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17639348.96</v>
      </c>
      <c r="D140" s="39">
        <v>152337583</v>
      </c>
      <c r="E140" s="39">
        <v>19532712.33</v>
      </c>
      <c r="F140" s="27">
        <f t="shared" si="9"/>
        <v>110.73374858841727</v>
      </c>
      <c r="G140" s="27">
        <f t="shared" si="10"/>
        <v>12.821991753669874</v>
      </c>
      <c r="H140" s="14">
        <f t="shared" si="11"/>
        <v>1893363.3699999973</v>
      </c>
      <c r="J140" s="24">
        <f t="shared" si="8"/>
      </c>
      <c r="K140" s="24"/>
      <c r="L140" s="24"/>
    </row>
    <row r="141" spans="1:12" ht="12.75">
      <c r="A141" s="13" t="s">
        <v>7</v>
      </c>
      <c r="B141" s="2" t="s">
        <v>8</v>
      </c>
      <c r="C141" s="39">
        <v>235324.66</v>
      </c>
      <c r="D141" s="39">
        <v>15867500</v>
      </c>
      <c r="E141" s="39">
        <v>337025</v>
      </c>
      <c r="F141" s="27">
        <f t="shared" si="9"/>
        <v>143.21703471280912</v>
      </c>
      <c r="G141" s="27">
        <f t="shared" si="10"/>
        <v>2.1239955884669923</v>
      </c>
      <c r="H141" s="14">
        <f t="shared" si="11"/>
        <v>101700.34</v>
      </c>
      <c r="J141" s="24">
        <f t="shared" si="8"/>
      </c>
      <c r="K141" s="24"/>
      <c r="L141" s="24"/>
    </row>
    <row r="142" spans="1:12" ht="12.75">
      <c r="A142" s="11" t="s">
        <v>101</v>
      </c>
      <c r="B142" s="8" t="s">
        <v>102</v>
      </c>
      <c r="C142" s="38">
        <v>160877335.39</v>
      </c>
      <c r="D142" s="38">
        <v>952279779</v>
      </c>
      <c r="E142" s="38">
        <v>146177443.37</v>
      </c>
      <c r="F142" s="25">
        <f t="shared" si="9"/>
        <v>90.86267062767767</v>
      </c>
      <c r="G142" s="25">
        <f t="shared" si="10"/>
        <v>15.350262243676182</v>
      </c>
      <c r="H142" s="15">
        <f t="shared" si="11"/>
        <v>-14699892.01999998</v>
      </c>
      <c r="J142" s="24">
        <f t="shared" si="8"/>
      </c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160877335.39</v>
      </c>
      <c r="D143" s="38">
        <v>952279779</v>
      </c>
      <c r="E143" s="38">
        <v>146177443.37</v>
      </c>
      <c r="F143" s="25">
        <f t="shared" si="9"/>
        <v>90.86267062767767</v>
      </c>
      <c r="G143" s="25">
        <f t="shared" si="10"/>
        <v>15.350262243676182</v>
      </c>
      <c r="H143" s="15">
        <f t="shared" si="11"/>
        <v>-14699892.01999998</v>
      </c>
      <c r="J143" s="24">
        <f t="shared" si="8"/>
      </c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160823493.15</v>
      </c>
      <c r="D144" s="39">
        <v>946287779</v>
      </c>
      <c r="E144" s="39">
        <v>146152374.47</v>
      </c>
      <c r="F144" s="27">
        <f t="shared" si="9"/>
        <v>90.87750278728478</v>
      </c>
      <c r="G144" s="27">
        <f t="shared" si="10"/>
        <v>15.44481263664296</v>
      </c>
      <c r="H144" s="14">
        <f t="shared" si="11"/>
        <v>-14671118.680000007</v>
      </c>
      <c r="J144" s="24">
        <f t="shared" si="8"/>
      </c>
      <c r="K144" s="24"/>
      <c r="L144" s="24"/>
    </row>
    <row r="145" spans="1:12" ht="12.75">
      <c r="A145" s="13" t="s">
        <v>7</v>
      </c>
      <c r="B145" s="2" t="s">
        <v>8</v>
      </c>
      <c r="C145" s="39">
        <v>53842.24</v>
      </c>
      <c r="D145" s="39">
        <v>5992000</v>
      </c>
      <c r="E145" s="39">
        <v>25068.9</v>
      </c>
      <c r="F145" s="27">
        <f t="shared" si="9"/>
        <v>46.559912811948394</v>
      </c>
      <c r="G145" s="27">
        <f t="shared" si="10"/>
        <v>0.4183728304405875</v>
      </c>
      <c r="H145" s="14">
        <f t="shared" si="11"/>
        <v>-28773.339999999997</v>
      </c>
      <c r="J145" s="24">
        <f t="shared" si="8"/>
      </c>
      <c r="K145" s="24"/>
      <c r="L145" s="24"/>
    </row>
    <row r="146" spans="1:12" ht="12.75">
      <c r="A146" s="11" t="s">
        <v>105</v>
      </c>
      <c r="B146" s="8" t="s">
        <v>106</v>
      </c>
      <c r="C146" s="38">
        <v>118205388.39</v>
      </c>
      <c r="D146" s="38">
        <v>679878569</v>
      </c>
      <c r="E146" s="38">
        <v>80485047.93</v>
      </c>
      <c r="F146" s="25">
        <f t="shared" si="9"/>
        <v>68.08915314795321</v>
      </c>
      <c r="G146" s="25">
        <f t="shared" si="10"/>
        <v>11.838150458012159</v>
      </c>
      <c r="H146" s="15">
        <f t="shared" si="11"/>
        <v>-37720340.45999999</v>
      </c>
      <c r="J146" s="24">
        <f t="shared" si="8"/>
      </c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118205388.39</v>
      </c>
      <c r="D147" s="38">
        <v>679878569</v>
      </c>
      <c r="E147" s="38">
        <v>80485047.93</v>
      </c>
      <c r="F147" s="25">
        <f t="shared" si="9"/>
        <v>68.08915314795321</v>
      </c>
      <c r="G147" s="25">
        <f t="shared" si="10"/>
        <v>11.838150458012159</v>
      </c>
      <c r="H147" s="15">
        <f t="shared" si="11"/>
        <v>-37720340.45999999</v>
      </c>
      <c r="J147" s="24">
        <f t="shared" si="8"/>
      </c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118176470.39</v>
      </c>
      <c r="D148" s="39">
        <v>636188269</v>
      </c>
      <c r="E148" s="39">
        <v>80025419.59</v>
      </c>
      <c r="F148" s="27">
        <f t="shared" si="9"/>
        <v>67.71688080199397</v>
      </c>
      <c r="G148" s="27">
        <f t="shared" si="10"/>
        <v>12.578889534663833</v>
      </c>
      <c r="H148" s="14">
        <f t="shared" si="11"/>
        <v>-38151050.8</v>
      </c>
      <c r="J148" s="24">
        <f t="shared" si="8"/>
      </c>
      <c r="K148" s="24"/>
      <c r="L148" s="24"/>
    </row>
    <row r="149" spans="1:12" ht="12.75">
      <c r="A149" s="13" t="s">
        <v>7</v>
      </c>
      <c r="B149" s="2" t="s">
        <v>8</v>
      </c>
      <c r="C149" s="39">
        <v>28918</v>
      </c>
      <c r="D149" s="39">
        <v>43690300</v>
      </c>
      <c r="E149" s="39">
        <v>459628.34</v>
      </c>
      <c r="F149" s="27">
        <f t="shared" si="9"/>
        <v>1589.4195310879038</v>
      </c>
      <c r="G149" s="27">
        <f t="shared" si="10"/>
        <v>1.0520146119390346</v>
      </c>
      <c r="H149" s="14">
        <f t="shared" si="11"/>
        <v>430710.34</v>
      </c>
      <c r="J149" s="24">
        <f t="shared" si="8"/>
      </c>
      <c r="K149" s="24"/>
      <c r="L149" s="24"/>
    </row>
    <row r="150" spans="1:12" ht="12.75">
      <c r="A150" s="11" t="s">
        <v>109</v>
      </c>
      <c r="B150" s="8" t="s">
        <v>110</v>
      </c>
      <c r="C150" s="38">
        <v>37983791.32</v>
      </c>
      <c r="D150" s="38">
        <v>1651412303</v>
      </c>
      <c r="E150" s="38">
        <v>296446099.28</v>
      </c>
      <c r="F150" s="25">
        <f t="shared" si="9"/>
        <v>780.4542121204977</v>
      </c>
      <c r="G150" s="25">
        <f t="shared" si="10"/>
        <v>17.951065202885314</v>
      </c>
      <c r="H150" s="15">
        <f t="shared" si="11"/>
        <v>258462307.95999998</v>
      </c>
      <c r="J150" s="24">
        <f t="shared" si="8"/>
      </c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28634086.9</v>
      </c>
      <c r="D151" s="38">
        <v>1121691581</v>
      </c>
      <c r="E151" s="38">
        <v>156753326.13</v>
      </c>
      <c r="F151" s="25">
        <f t="shared" si="9"/>
        <v>547.4360913879883</v>
      </c>
      <c r="G151" s="25">
        <f t="shared" si="10"/>
        <v>13.974726099865414</v>
      </c>
      <c r="H151" s="15">
        <f t="shared" si="11"/>
        <v>128119239.22999999</v>
      </c>
      <c r="J151" s="24">
        <f t="shared" si="8"/>
      </c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28588838.66</v>
      </c>
      <c r="D152" s="39">
        <v>1115423852</v>
      </c>
      <c r="E152" s="39">
        <v>156628223.23</v>
      </c>
      <c r="F152" s="27">
        <f t="shared" si="9"/>
        <v>547.8649381065834</v>
      </c>
      <c r="G152" s="27">
        <f t="shared" si="10"/>
        <v>14.042036392637586</v>
      </c>
      <c r="H152" s="14">
        <f t="shared" si="11"/>
        <v>128039384.57</v>
      </c>
      <c r="J152" s="24">
        <f t="shared" si="8"/>
      </c>
      <c r="K152" s="24"/>
      <c r="L152" s="24"/>
    </row>
    <row r="153" spans="1:12" ht="12.75">
      <c r="A153" s="13" t="s">
        <v>7</v>
      </c>
      <c r="B153" s="2" t="s">
        <v>8</v>
      </c>
      <c r="C153" s="39">
        <v>45248.24</v>
      </c>
      <c r="D153" s="39">
        <v>6267729</v>
      </c>
      <c r="E153" s="39">
        <v>125102.9</v>
      </c>
      <c r="F153" s="27">
        <f t="shared" si="9"/>
        <v>276.48125098346367</v>
      </c>
      <c r="G153" s="27">
        <f t="shared" si="10"/>
        <v>1.9959845104981406</v>
      </c>
      <c r="H153" s="14">
        <f t="shared" si="11"/>
        <v>79854.66</v>
      </c>
      <c r="J153" s="24">
        <f t="shared" si="8"/>
      </c>
      <c r="K153" s="24"/>
      <c r="L153" s="24"/>
    </row>
    <row r="154" spans="1:12" ht="12.75">
      <c r="A154" s="12" t="s">
        <v>113</v>
      </c>
      <c r="B154" s="10" t="s">
        <v>114</v>
      </c>
      <c r="C154" s="38">
        <v>1869481.8</v>
      </c>
      <c r="D154" s="38">
        <v>35375000</v>
      </c>
      <c r="E154" s="38">
        <v>1722889.9</v>
      </c>
      <c r="F154" s="25">
        <f t="shared" si="9"/>
        <v>92.15868803857839</v>
      </c>
      <c r="G154" s="25">
        <f t="shared" si="10"/>
        <v>4.870360141342756</v>
      </c>
      <c r="H154" s="15">
        <f t="shared" si="11"/>
        <v>-146591.90000000014</v>
      </c>
      <c r="J154" s="24">
        <f t="shared" si="8"/>
      </c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1823585.35</v>
      </c>
      <c r="D155" s="39">
        <v>12725000</v>
      </c>
      <c r="E155" s="39">
        <v>1722428.82</v>
      </c>
      <c r="F155" s="27">
        <f t="shared" si="9"/>
        <v>94.45287658183918</v>
      </c>
      <c r="G155" s="27">
        <f t="shared" si="10"/>
        <v>13.535786404715127</v>
      </c>
      <c r="H155" s="14">
        <f t="shared" si="11"/>
        <v>-101156.53000000003</v>
      </c>
      <c r="J155" s="24">
        <f t="shared" si="8"/>
      </c>
      <c r="K155" s="24"/>
      <c r="L155" s="24"/>
    </row>
    <row r="156" spans="1:12" ht="12.75">
      <c r="A156" s="13" t="s">
        <v>7</v>
      </c>
      <c r="B156" s="2" t="s">
        <v>8</v>
      </c>
      <c r="C156" s="39">
        <v>45896.45</v>
      </c>
      <c r="D156" s="39">
        <v>22650000</v>
      </c>
      <c r="E156" s="39">
        <v>461.08</v>
      </c>
      <c r="F156" s="27">
        <f t="shared" si="9"/>
        <v>1.0046092889537208</v>
      </c>
      <c r="G156" s="27">
        <f t="shared" si="10"/>
        <v>0.002035673289183223</v>
      </c>
      <c r="H156" s="14">
        <f t="shared" si="11"/>
        <v>-45435.369999999995</v>
      </c>
      <c r="J156" s="24">
        <f t="shared" si="8"/>
      </c>
      <c r="K156" s="24"/>
      <c r="L156" s="24"/>
    </row>
    <row r="157" spans="1:12" ht="12.75">
      <c r="A157" s="12" t="s">
        <v>115</v>
      </c>
      <c r="B157" s="10" t="s">
        <v>116</v>
      </c>
      <c r="C157" s="38">
        <v>2791788.67</v>
      </c>
      <c r="D157" s="38">
        <v>19459294</v>
      </c>
      <c r="E157" s="38">
        <v>2783347.81</v>
      </c>
      <c r="F157" s="25">
        <f t="shared" si="9"/>
        <v>99.69765404915123</v>
      </c>
      <c r="G157" s="25">
        <f t="shared" si="10"/>
        <v>14.303436753666398</v>
      </c>
      <c r="H157" s="15">
        <f t="shared" si="11"/>
        <v>-8440.85999999987</v>
      </c>
      <c r="J157" s="24">
        <f t="shared" si="8"/>
      </c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2611908.4</v>
      </c>
      <c r="D158" s="39">
        <v>18674294</v>
      </c>
      <c r="E158" s="39">
        <v>2772339.06</v>
      </c>
      <c r="F158" s="27">
        <f t="shared" si="9"/>
        <v>106.14227742443036</v>
      </c>
      <c r="G158" s="27">
        <f t="shared" si="10"/>
        <v>14.84575031323808</v>
      </c>
      <c r="H158" s="14">
        <f t="shared" si="11"/>
        <v>160430.66000000015</v>
      </c>
      <c r="J158" s="24">
        <f t="shared" si="8"/>
      </c>
      <c r="K158" s="24"/>
      <c r="L158" s="24"/>
    </row>
    <row r="159" spans="1:12" ht="12.75">
      <c r="A159" s="13" t="s">
        <v>7</v>
      </c>
      <c r="B159" s="2" t="s">
        <v>8</v>
      </c>
      <c r="C159" s="39">
        <v>179880.27</v>
      </c>
      <c r="D159" s="39">
        <v>785000</v>
      </c>
      <c r="E159" s="39">
        <v>11008.75</v>
      </c>
      <c r="F159" s="27">
        <f t="shared" si="9"/>
        <v>6.120043070871531</v>
      </c>
      <c r="G159" s="27">
        <f t="shared" si="10"/>
        <v>1.4023885350318472</v>
      </c>
      <c r="H159" s="14">
        <f t="shared" si="11"/>
        <v>-168871.52</v>
      </c>
      <c r="J159" s="24">
        <f t="shared" si="8"/>
      </c>
      <c r="K159" s="24"/>
      <c r="L159" s="24"/>
    </row>
    <row r="160" spans="1:12" ht="12.75">
      <c r="A160" s="12" t="s">
        <v>117</v>
      </c>
      <c r="B160" s="10" t="s">
        <v>118</v>
      </c>
      <c r="C160" s="38">
        <v>1290029.64</v>
      </c>
      <c r="D160" s="38">
        <v>11755000</v>
      </c>
      <c r="E160" s="38">
        <v>1439978.26</v>
      </c>
      <c r="F160" s="25">
        <f t="shared" si="9"/>
        <v>111.62365695721535</v>
      </c>
      <c r="G160" s="25">
        <f t="shared" si="10"/>
        <v>12.249921395150999</v>
      </c>
      <c r="H160" s="15">
        <f t="shared" si="11"/>
        <v>149948.6200000001</v>
      </c>
      <c r="J160" s="24">
        <f t="shared" si="8"/>
      </c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1290029.64</v>
      </c>
      <c r="D161" s="39">
        <v>11070000</v>
      </c>
      <c r="E161" s="39">
        <v>1439978.26</v>
      </c>
      <c r="F161" s="27">
        <f t="shared" si="9"/>
        <v>111.62365695721535</v>
      </c>
      <c r="G161" s="27">
        <f t="shared" si="10"/>
        <v>13.007933694670278</v>
      </c>
      <c r="H161" s="14">
        <f t="shared" si="11"/>
        <v>149948.6200000001</v>
      </c>
      <c r="J161" s="24">
        <f t="shared" si="8"/>
      </c>
      <c r="K161" s="24"/>
      <c r="L161" s="24"/>
    </row>
    <row r="162" spans="1:12" ht="12.75">
      <c r="A162" s="13" t="s">
        <v>7</v>
      </c>
      <c r="B162" s="2" t="s">
        <v>8</v>
      </c>
      <c r="C162" s="39"/>
      <c r="D162" s="39">
        <v>685000</v>
      </c>
      <c r="E162" s="39"/>
      <c r="F162" s="27" t="str">
        <f t="shared" si="9"/>
        <v>x</v>
      </c>
      <c r="G162" s="27">
        <f t="shared" si="10"/>
        <v>0</v>
      </c>
      <c r="H162" s="14">
        <f t="shared" si="11"/>
        <v>0</v>
      </c>
      <c r="J162" s="24">
        <f t="shared" si="8"/>
      </c>
      <c r="K162" s="24"/>
      <c r="L162" s="24"/>
    </row>
    <row r="163" spans="1:12" ht="12.75">
      <c r="A163" s="12" t="s">
        <v>119</v>
      </c>
      <c r="B163" s="10" t="s">
        <v>120</v>
      </c>
      <c r="C163" s="38">
        <v>1091890.41</v>
      </c>
      <c r="D163" s="38">
        <v>8547050</v>
      </c>
      <c r="E163" s="38">
        <v>1017917.15</v>
      </c>
      <c r="F163" s="25">
        <f t="shared" si="9"/>
        <v>93.22521204302913</v>
      </c>
      <c r="G163" s="25">
        <f t="shared" si="10"/>
        <v>11.909572893571466</v>
      </c>
      <c r="H163" s="15">
        <f t="shared" si="11"/>
        <v>-73973.2599999999</v>
      </c>
      <c r="J163" s="24">
        <f t="shared" si="8"/>
      </c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1089362.91</v>
      </c>
      <c r="D164" s="39">
        <v>8382050</v>
      </c>
      <c r="E164" s="39">
        <v>1015227.15</v>
      </c>
      <c r="F164" s="27">
        <f t="shared" si="9"/>
        <v>93.19457645202921</v>
      </c>
      <c r="G164" s="27">
        <f t="shared" si="10"/>
        <v>12.11191951849488</v>
      </c>
      <c r="H164" s="14">
        <f t="shared" si="11"/>
        <v>-74135.7599999999</v>
      </c>
      <c r="J164" s="24">
        <f t="shared" si="8"/>
      </c>
      <c r="K164" s="24"/>
      <c r="L164" s="24"/>
    </row>
    <row r="165" spans="1:12" ht="12.75">
      <c r="A165" s="13" t="s">
        <v>7</v>
      </c>
      <c r="B165" s="2" t="s">
        <v>8</v>
      </c>
      <c r="C165" s="39">
        <v>2527.5</v>
      </c>
      <c r="D165" s="39">
        <v>165000</v>
      </c>
      <c r="E165" s="39">
        <v>2690</v>
      </c>
      <c r="F165" s="27">
        <f t="shared" si="9"/>
        <v>106.42927794263106</v>
      </c>
      <c r="G165" s="27">
        <f t="shared" si="10"/>
        <v>1.6303030303030301</v>
      </c>
      <c r="H165" s="14">
        <f t="shared" si="11"/>
        <v>162.5</v>
      </c>
      <c r="J165" s="24">
        <f t="shared" si="8"/>
      </c>
      <c r="K165" s="24"/>
      <c r="L165" s="24"/>
    </row>
    <row r="166" spans="1:12" ht="12.75">
      <c r="A166" s="12" t="s">
        <v>121</v>
      </c>
      <c r="B166" s="10" t="s">
        <v>122</v>
      </c>
      <c r="C166" s="38">
        <v>765486.19</v>
      </c>
      <c r="D166" s="38">
        <v>4877001</v>
      </c>
      <c r="E166" s="38">
        <v>435188.42</v>
      </c>
      <c r="F166" s="25">
        <f t="shared" si="9"/>
        <v>56.85124378272586</v>
      </c>
      <c r="G166" s="25">
        <f t="shared" si="10"/>
        <v>8.923279285774187</v>
      </c>
      <c r="H166" s="15">
        <f t="shared" si="11"/>
        <v>-330297.76999999996</v>
      </c>
      <c r="J166" s="24">
        <f t="shared" si="8"/>
      </c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765486.19</v>
      </c>
      <c r="D167" s="39">
        <v>4724001</v>
      </c>
      <c r="E167" s="39">
        <v>435188.42</v>
      </c>
      <c r="F167" s="27">
        <f t="shared" si="9"/>
        <v>56.85124378272586</v>
      </c>
      <c r="G167" s="27">
        <f t="shared" si="10"/>
        <v>9.2122846714046</v>
      </c>
      <c r="H167" s="14">
        <f t="shared" si="11"/>
        <v>-330297.76999999996</v>
      </c>
      <c r="J167" s="24">
        <f t="shared" si="8"/>
      </c>
      <c r="K167" s="24"/>
      <c r="L167" s="24"/>
    </row>
    <row r="168" spans="1:12" ht="12.75">
      <c r="A168" s="13" t="s">
        <v>7</v>
      </c>
      <c r="B168" s="2" t="s">
        <v>8</v>
      </c>
      <c r="C168" s="39"/>
      <c r="D168" s="39">
        <v>153000</v>
      </c>
      <c r="E168" s="39"/>
      <c r="F168" s="27" t="str">
        <f t="shared" si="9"/>
        <v>x</v>
      </c>
      <c r="G168" s="27">
        <f t="shared" si="10"/>
        <v>0</v>
      </c>
      <c r="H168" s="14">
        <f t="shared" si="11"/>
        <v>0</v>
      </c>
      <c r="J168" s="24">
        <f t="shared" si="8"/>
      </c>
      <c r="K168" s="24"/>
      <c r="L168" s="24"/>
    </row>
    <row r="169" spans="1:12" ht="12.75">
      <c r="A169" s="12" t="s">
        <v>123</v>
      </c>
      <c r="B169" s="10" t="s">
        <v>124</v>
      </c>
      <c r="C169" s="38">
        <v>530741.92</v>
      </c>
      <c r="D169" s="38">
        <v>4778621</v>
      </c>
      <c r="E169" s="38">
        <v>892373.09</v>
      </c>
      <c r="F169" s="25">
        <f t="shared" si="9"/>
        <v>168.13691483046975</v>
      </c>
      <c r="G169" s="25">
        <f t="shared" si="10"/>
        <v>18.674280508958546</v>
      </c>
      <c r="H169" s="15">
        <f t="shared" si="11"/>
        <v>361631.1699999999</v>
      </c>
      <c r="J169" s="24">
        <f t="shared" si="8"/>
      </c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530741.92</v>
      </c>
      <c r="D170" s="39">
        <v>4688621</v>
      </c>
      <c r="E170" s="39">
        <v>888390.6</v>
      </c>
      <c r="F170" s="27">
        <f t="shared" si="9"/>
        <v>167.3865520175983</v>
      </c>
      <c r="G170" s="27">
        <f t="shared" si="10"/>
        <v>18.947801496431467</v>
      </c>
      <c r="H170" s="14">
        <f t="shared" si="11"/>
        <v>357648.67999999993</v>
      </c>
      <c r="J170" s="24">
        <f t="shared" si="8"/>
      </c>
      <c r="K170" s="24"/>
      <c r="L170" s="24"/>
    </row>
    <row r="171" spans="1:12" ht="12.75">
      <c r="A171" s="13" t="s">
        <v>7</v>
      </c>
      <c r="B171" s="2" t="s">
        <v>8</v>
      </c>
      <c r="C171" s="39"/>
      <c r="D171" s="39">
        <v>90000</v>
      </c>
      <c r="E171" s="39">
        <v>3982.49</v>
      </c>
      <c r="F171" s="27" t="str">
        <f t="shared" si="9"/>
        <v>x</v>
      </c>
      <c r="G171" s="27">
        <f t="shared" si="10"/>
        <v>4.424988888888889</v>
      </c>
      <c r="H171" s="14">
        <f t="shared" si="11"/>
        <v>3982.49</v>
      </c>
      <c r="J171" s="24">
        <f t="shared" si="8"/>
      </c>
      <c r="K171" s="24"/>
      <c r="L171" s="24"/>
    </row>
    <row r="172" spans="1:12" ht="12.75">
      <c r="A172" s="12" t="s">
        <v>125</v>
      </c>
      <c r="B172" s="10" t="s">
        <v>126</v>
      </c>
      <c r="C172" s="38">
        <v>1010285.79</v>
      </c>
      <c r="D172" s="38">
        <v>16584000</v>
      </c>
      <c r="E172" s="38">
        <v>1115356.34</v>
      </c>
      <c r="F172" s="25">
        <f t="shared" si="9"/>
        <v>110.40008194117033</v>
      </c>
      <c r="G172" s="25">
        <f t="shared" si="10"/>
        <v>6.72549650265316</v>
      </c>
      <c r="H172" s="15">
        <f t="shared" si="11"/>
        <v>105070.55000000005</v>
      </c>
      <c r="J172" s="24">
        <f t="shared" si="8"/>
      </c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985844.1</v>
      </c>
      <c r="D173" s="39">
        <v>15713000</v>
      </c>
      <c r="E173" s="39">
        <v>1114958.96</v>
      </c>
      <c r="F173" s="27">
        <f t="shared" si="9"/>
        <v>113.09688418280335</v>
      </c>
      <c r="G173" s="27">
        <f t="shared" si="10"/>
        <v>7.095773945140965</v>
      </c>
      <c r="H173" s="14">
        <f t="shared" si="11"/>
        <v>129114.85999999999</v>
      </c>
      <c r="J173" s="24">
        <f t="shared" si="8"/>
      </c>
      <c r="K173" s="24"/>
      <c r="L173" s="24"/>
    </row>
    <row r="174" spans="1:12" ht="12.75">
      <c r="A174" s="13" t="s">
        <v>7</v>
      </c>
      <c r="B174" s="2" t="s">
        <v>8</v>
      </c>
      <c r="C174" s="39">
        <v>24441.69</v>
      </c>
      <c r="D174" s="39">
        <v>871000</v>
      </c>
      <c r="E174" s="39">
        <v>397.38</v>
      </c>
      <c r="F174" s="27">
        <f t="shared" si="9"/>
        <v>1.6258286558744506</v>
      </c>
      <c r="G174" s="27">
        <f t="shared" si="10"/>
        <v>0.04562342135476464</v>
      </c>
      <c r="H174" s="14">
        <f t="shared" si="11"/>
        <v>-24044.309999999998</v>
      </c>
      <c r="J174" s="24">
        <f t="shared" si="8"/>
      </c>
      <c r="K174" s="24"/>
      <c r="L174" s="24"/>
    </row>
    <row r="175" spans="1:12" ht="12.75">
      <c r="A175" s="12" t="s">
        <v>396</v>
      </c>
      <c r="B175" s="10" t="s">
        <v>397</v>
      </c>
      <c r="C175" s="38"/>
      <c r="D175" s="38">
        <v>428344756</v>
      </c>
      <c r="E175" s="38">
        <v>130285722.18</v>
      </c>
      <c r="F175" s="25" t="str">
        <f t="shared" si="9"/>
        <v>x</v>
      </c>
      <c r="G175" s="25">
        <f t="shared" si="10"/>
        <v>30.416088992577745</v>
      </c>
      <c r="H175" s="15">
        <f t="shared" si="11"/>
        <v>130285722.18</v>
      </c>
      <c r="J175" s="24">
        <f t="shared" si="8"/>
      </c>
      <c r="K175" s="24"/>
      <c r="L175" s="24"/>
    </row>
    <row r="176" spans="1:12" s="9" customFormat="1" ht="12.75">
      <c r="A176" s="13" t="s">
        <v>5</v>
      </c>
      <c r="B176" s="2" t="s">
        <v>6</v>
      </c>
      <c r="C176" s="39"/>
      <c r="D176" s="39">
        <v>195112880</v>
      </c>
      <c r="E176" s="39">
        <v>26392263.4</v>
      </c>
      <c r="F176" s="27" t="str">
        <f t="shared" si="9"/>
        <v>x</v>
      </c>
      <c r="G176" s="27">
        <f t="shared" si="10"/>
        <v>13.526663847102252</v>
      </c>
      <c r="H176" s="14">
        <f t="shared" si="11"/>
        <v>26392263.4</v>
      </c>
      <c r="J176" s="24">
        <f t="shared" si="8"/>
      </c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233231876</v>
      </c>
      <c r="E177" s="39">
        <v>103893458.78</v>
      </c>
      <c r="F177" s="27" t="str">
        <f t="shared" si="9"/>
        <v>x</v>
      </c>
      <c r="G177" s="27">
        <f t="shared" si="10"/>
        <v>44.54513703778638</v>
      </c>
      <c r="H177" s="14">
        <f t="shared" si="11"/>
        <v>103893458.78</v>
      </c>
      <c r="J177" s="24">
        <f t="shared" si="8"/>
      </c>
      <c r="K177" s="24"/>
      <c r="L177" s="24"/>
    </row>
    <row r="178" spans="1:12" ht="12.75">
      <c r="A178" s="11" t="s">
        <v>127</v>
      </c>
      <c r="B178" s="8" t="s">
        <v>128</v>
      </c>
      <c r="C178" s="38">
        <v>13847169.08</v>
      </c>
      <c r="D178" s="38">
        <v>554620083</v>
      </c>
      <c r="E178" s="38">
        <v>20524239.55</v>
      </c>
      <c r="F178" s="25">
        <f t="shared" si="9"/>
        <v>148.21975113775386</v>
      </c>
      <c r="G178" s="25">
        <f t="shared" si="10"/>
        <v>3.700594367045306</v>
      </c>
      <c r="H178" s="15">
        <f t="shared" si="11"/>
        <v>6677070.470000001</v>
      </c>
      <c r="J178" s="24">
        <f t="shared" si="8"/>
      </c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12250040.77</v>
      </c>
      <c r="D179" s="38">
        <v>441455579</v>
      </c>
      <c r="E179" s="38">
        <v>11566747.63</v>
      </c>
      <c r="F179" s="25">
        <f t="shared" si="9"/>
        <v>94.42211538043723</v>
      </c>
      <c r="G179" s="25">
        <f t="shared" si="10"/>
        <v>2.620138510017562</v>
      </c>
      <c r="H179" s="15">
        <f t="shared" si="11"/>
        <v>-683293.1399999987</v>
      </c>
      <c r="J179" s="24">
        <f t="shared" si="8"/>
      </c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12233363.22</v>
      </c>
      <c r="D180" s="39">
        <v>411442510</v>
      </c>
      <c r="E180" s="39">
        <v>11500481.43</v>
      </c>
      <c r="F180" s="27">
        <f t="shared" si="9"/>
        <v>94.00915531714261</v>
      </c>
      <c r="G180" s="27">
        <f t="shared" si="10"/>
        <v>2.7951612073336807</v>
      </c>
      <c r="H180" s="14">
        <f t="shared" si="11"/>
        <v>-732881.790000001</v>
      </c>
      <c r="J180" s="24">
        <f t="shared" si="8"/>
      </c>
      <c r="K180" s="24"/>
      <c r="L180" s="24"/>
    </row>
    <row r="181" spans="1:12" ht="12.75">
      <c r="A181" s="13" t="s">
        <v>7</v>
      </c>
      <c r="B181" s="2" t="s">
        <v>8</v>
      </c>
      <c r="C181" s="39">
        <v>16677.55</v>
      </c>
      <c r="D181" s="39">
        <v>30013069</v>
      </c>
      <c r="E181" s="39">
        <v>66266.2</v>
      </c>
      <c r="F181" s="27">
        <f t="shared" si="9"/>
        <v>397.33773845678775</v>
      </c>
      <c r="G181" s="27">
        <f t="shared" si="10"/>
        <v>0.22079114934897195</v>
      </c>
      <c r="H181" s="14">
        <f t="shared" si="11"/>
        <v>49588.649999999994</v>
      </c>
      <c r="J181" s="24">
        <f t="shared" si="8"/>
      </c>
      <c r="K181" s="24"/>
      <c r="L181" s="24"/>
    </row>
    <row r="182" spans="1:12" ht="12.75">
      <c r="A182" s="12" t="s">
        <v>131</v>
      </c>
      <c r="B182" s="10" t="s">
        <v>132</v>
      </c>
      <c r="C182" s="38">
        <v>1597128.31</v>
      </c>
      <c r="D182" s="38">
        <v>113164504</v>
      </c>
      <c r="E182" s="38">
        <v>8957491.92</v>
      </c>
      <c r="F182" s="25">
        <f t="shared" si="9"/>
        <v>560.8498618373372</v>
      </c>
      <c r="G182" s="25">
        <f t="shared" si="10"/>
        <v>7.915460770278285</v>
      </c>
      <c r="H182" s="15">
        <f t="shared" si="11"/>
        <v>7360363.609999999</v>
      </c>
      <c r="J182" s="24">
        <f t="shared" si="8"/>
      </c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1598446.44</v>
      </c>
      <c r="D183" s="39">
        <v>112309504</v>
      </c>
      <c r="E183" s="39">
        <v>8955361.92</v>
      </c>
      <c r="F183" s="27">
        <f t="shared" si="9"/>
        <v>560.254112737115</v>
      </c>
      <c r="G183" s="27">
        <f t="shared" si="10"/>
        <v>7.973823764727872</v>
      </c>
      <c r="H183" s="14">
        <f t="shared" si="11"/>
        <v>7356915.48</v>
      </c>
      <c r="J183" s="24">
        <f t="shared" si="8"/>
      </c>
      <c r="K183" s="24"/>
      <c r="L183" s="24"/>
    </row>
    <row r="184" spans="1:12" ht="12.75">
      <c r="A184" s="13" t="s">
        <v>7</v>
      </c>
      <c r="B184" s="2" t="s">
        <v>8</v>
      </c>
      <c r="C184" s="39">
        <v>-1318.13</v>
      </c>
      <c r="D184" s="39">
        <v>855000</v>
      </c>
      <c r="E184" s="39">
        <v>2130</v>
      </c>
      <c r="F184" s="27">
        <f t="shared" si="9"/>
        <v>-161.5925591557737</v>
      </c>
      <c r="G184" s="27">
        <f t="shared" si="10"/>
        <v>0.24912280701754386</v>
      </c>
      <c r="H184" s="14">
        <f t="shared" si="11"/>
        <v>3448.13</v>
      </c>
      <c r="J184" s="24">
        <f t="shared" si="8"/>
      </c>
      <c r="K184" s="24"/>
      <c r="L184" s="24"/>
    </row>
    <row r="185" spans="1:12" ht="12.75">
      <c r="A185" s="11" t="s">
        <v>133</v>
      </c>
      <c r="B185" s="8" t="s">
        <v>134</v>
      </c>
      <c r="C185" s="38">
        <v>132828792.97</v>
      </c>
      <c r="D185" s="38">
        <v>792760818</v>
      </c>
      <c r="E185" s="38">
        <v>118151641.97</v>
      </c>
      <c r="F185" s="25">
        <f t="shared" si="9"/>
        <v>88.95032419415652</v>
      </c>
      <c r="G185" s="25">
        <f t="shared" si="10"/>
        <v>14.90381957424137</v>
      </c>
      <c r="H185" s="15">
        <f t="shared" si="11"/>
        <v>-14677151</v>
      </c>
      <c r="J185" s="24">
        <f t="shared" si="8"/>
      </c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1940996.98</v>
      </c>
      <c r="D186" s="38">
        <v>10654030</v>
      </c>
      <c r="E186" s="38">
        <v>2030655.83</v>
      </c>
      <c r="F186" s="25">
        <f t="shared" si="9"/>
        <v>104.61921635756485</v>
      </c>
      <c r="G186" s="25">
        <f t="shared" si="10"/>
        <v>19.059978524558314</v>
      </c>
      <c r="H186" s="15">
        <f t="shared" si="11"/>
        <v>89658.8500000001</v>
      </c>
      <c r="J186" s="24">
        <f t="shared" si="8"/>
      </c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1940996.98</v>
      </c>
      <c r="D187" s="39">
        <v>10504030</v>
      </c>
      <c r="E187" s="39">
        <v>2030655.83</v>
      </c>
      <c r="F187" s="27">
        <f t="shared" si="9"/>
        <v>104.61921635756485</v>
      </c>
      <c r="G187" s="27">
        <f t="shared" si="10"/>
        <v>19.33215946641432</v>
      </c>
      <c r="H187" s="14">
        <f t="shared" si="11"/>
        <v>89658.8500000001</v>
      </c>
      <c r="J187" s="24">
        <f t="shared" si="8"/>
      </c>
      <c r="K187" s="24"/>
      <c r="L187" s="24"/>
    </row>
    <row r="188" spans="1:12" ht="12.75">
      <c r="A188" s="13" t="s">
        <v>7</v>
      </c>
      <c r="B188" s="2" t="s">
        <v>8</v>
      </c>
      <c r="C188" s="39"/>
      <c r="D188" s="39">
        <v>150000</v>
      </c>
      <c r="E188" s="39"/>
      <c r="F188" s="27" t="str">
        <f t="shared" si="9"/>
        <v>x</v>
      </c>
      <c r="G188" s="27">
        <f t="shared" si="10"/>
        <v>0</v>
      </c>
      <c r="H188" s="14">
        <f t="shared" si="11"/>
        <v>0</v>
      </c>
      <c r="J188" s="24">
        <f t="shared" si="8"/>
      </c>
      <c r="K188" s="24"/>
      <c r="L188" s="24"/>
    </row>
    <row r="189" spans="1:12" ht="12.75">
      <c r="A189" s="12" t="s">
        <v>137</v>
      </c>
      <c r="B189" s="10" t="s">
        <v>138</v>
      </c>
      <c r="C189" s="38">
        <v>76671098.59</v>
      </c>
      <c r="D189" s="38">
        <v>442074119</v>
      </c>
      <c r="E189" s="38">
        <v>64467820.02</v>
      </c>
      <c r="F189" s="25">
        <f t="shared" si="9"/>
        <v>84.08360021648153</v>
      </c>
      <c r="G189" s="25">
        <f t="shared" si="10"/>
        <v>14.583034212866917</v>
      </c>
      <c r="H189" s="15">
        <f t="shared" si="11"/>
        <v>-12203278.57</v>
      </c>
      <c r="J189" s="24">
        <f t="shared" si="8"/>
      </c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76555121.09</v>
      </c>
      <c r="D190" s="39">
        <v>424436545</v>
      </c>
      <c r="E190" s="39">
        <v>62345778.14</v>
      </c>
      <c r="F190" s="27">
        <f t="shared" si="9"/>
        <v>81.43906932980333</v>
      </c>
      <c r="G190" s="27">
        <f t="shared" si="10"/>
        <v>14.689069278895388</v>
      </c>
      <c r="H190" s="14">
        <f t="shared" si="11"/>
        <v>-14209342.950000003</v>
      </c>
      <c r="J190" s="24">
        <f t="shared" si="8"/>
      </c>
      <c r="K190" s="24"/>
      <c r="L190" s="24"/>
    </row>
    <row r="191" spans="1:12" ht="12.75">
      <c r="A191" s="13" t="s">
        <v>7</v>
      </c>
      <c r="B191" s="2" t="s">
        <v>8</v>
      </c>
      <c r="C191" s="39">
        <v>115977.5</v>
      </c>
      <c r="D191" s="39">
        <v>17637574</v>
      </c>
      <c r="E191" s="39">
        <v>2122041.88</v>
      </c>
      <c r="F191" s="27">
        <f t="shared" si="9"/>
        <v>1829.7013472440774</v>
      </c>
      <c r="G191" s="27">
        <f t="shared" si="10"/>
        <v>12.031370527488644</v>
      </c>
      <c r="H191" s="14">
        <f t="shared" si="11"/>
        <v>2006064.38</v>
      </c>
      <c r="J191" s="24">
        <f t="shared" si="8"/>
      </c>
      <c r="K191" s="24"/>
      <c r="L191" s="24"/>
    </row>
    <row r="192" spans="1:12" ht="12.75">
      <c r="A192" s="12" t="s">
        <v>139</v>
      </c>
      <c r="B192" s="10" t="s">
        <v>140</v>
      </c>
      <c r="C192" s="38">
        <v>11968520.11</v>
      </c>
      <c r="D192" s="38">
        <v>74226325</v>
      </c>
      <c r="E192" s="38">
        <v>11671879.36</v>
      </c>
      <c r="F192" s="25">
        <f t="shared" si="9"/>
        <v>97.52149181959305</v>
      </c>
      <c r="G192" s="25">
        <f t="shared" si="10"/>
        <v>15.724716749751519</v>
      </c>
      <c r="H192" s="15">
        <f t="shared" si="11"/>
        <v>-296640.75</v>
      </c>
      <c r="J192" s="24">
        <f t="shared" si="8"/>
      </c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11968520.11</v>
      </c>
      <c r="D193" s="39">
        <v>70226325</v>
      </c>
      <c r="E193" s="39">
        <v>11521879.36</v>
      </c>
      <c r="F193" s="27">
        <f t="shared" si="9"/>
        <v>96.26820403947167</v>
      </c>
      <c r="G193" s="27">
        <f t="shared" si="10"/>
        <v>16.40678101837167</v>
      </c>
      <c r="H193" s="14">
        <f t="shared" si="11"/>
        <v>-446640.75</v>
      </c>
      <c r="J193" s="24">
        <f t="shared" si="8"/>
      </c>
      <c r="K193" s="24"/>
      <c r="L193" s="24"/>
    </row>
    <row r="194" spans="1:12" ht="12.75">
      <c r="A194" s="13" t="s">
        <v>7</v>
      </c>
      <c r="B194" s="2" t="s">
        <v>8</v>
      </c>
      <c r="C194" s="39"/>
      <c r="D194" s="39">
        <v>4000000</v>
      </c>
      <c r="E194" s="39">
        <v>150000</v>
      </c>
      <c r="F194" s="27" t="str">
        <f t="shared" si="9"/>
        <v>x</v>
      </c>
      <c r="G194" s="27">
        <f t="shared" si="10"/>
        <v>3.75</v>
      </c>
      <c r="H194" s="14">
        <f t="shared" si="11"/>
        <v>150000</v>
      </c>
      <c r="J194" s="24">
        <f t="shared" si="8"/>
      </c>
      <c r="K194" s="24"/>
      <c r="L194" s="24"/>
    </row>
    <row r="195" spans="1:12" ht="12.75">
      <c r="A195" s="12" t="s">
        <v>141</v>
      </c>
      <c r="B195" s="10" t="s">
        <v>142</v>
      </c>
      <c r="C195" s="38">
        <v>12491590.32</v>
      </c>
      <c r="D195" s="38">
        <v>76206780</v>
      </c>
      <c r="E195" s="38">
        <v>12727147.33</v>
      </c>
      <c r="F195" s="25">
        <f t="shared" si="9"/>
        <v>101.88572474733546</v>
      </c>
      <c r="G195" s="25">
        <f t="shared" si="10"/>
        <v>16.70080710666426</v>
      </c>
      <c r="H195" s="15">
        <f t="shared" si="11"/>
        <v>235557.00999999978</v>
      </c>
      <c r="J195" s="24">
        <f t="shared" si="8"/>
      </c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11991590.32</v>
      </c>
      <c r="D196" s="39">
        <v>72206780</v>
      </c>
      <c r="E196" s="39">
        <v>12647147.33</v>
      </c>
      <c r="F196" s="27">
        <f t="shared" si="9"/>
        <v>105.46680625760403</v>
      </c>
      <c r="G196" s="27">
        <f t="shared" si="10"/>
        <v>17.515179779516547</v>
      </c>
      <c r="H196" s="14">
        <f t="shared" si="11"/>
        <v>655557.0099999998</v>
      </c>
      <c r="J196" s="24">
        <f t="shared" si="8"/>
      </c>
      <c r="K196" s="24"/>
      <c r="L196" s="24"/>
    </row>
    <row r="197" spans="1:12" ht="12.75">
      <c r="A197" s="13" t="s">
        <v>7</v>
      </c>
      <c r="B197" s="2" t="s">
        <v>8</v>
      </c>
      <c r="C197" s="39">
        <v>500000</v>
      </c>
      <c r="D197" s="39">
        <v>4000000</v>
      </c>
      <c r="E197" s="39">
        <v>80000</v>
      </c>
      <c r="F197" s="27">
        <f t="shared" si="9"/>
        <v>16</v>
      </c>
      <c r="G197" s="27">
        <f t="shared" si="10"/>
        <v>2</v>
      </c>
      <c r="H197" s="14">
        <f t="shared" si="11"/>
        <v>-420000</v>
      </c>
      <c r="J197" s="24">
        <f t="shared" si="8"/>
      </c>
      <c r="K197" s="24"/>
      <c r="L197" s="24"/>
    </row>
    <row r="198" spans="1:12" ht="12.75">
      <c r="A198" s="12" t="s">
        <v>143</v>
      </c>
      <c r="B198" s="10" t="s">
        <v>144</v>
      </c>
      <c r="C198" s="38">
        <v>9351446.27</v>
      </c>
      <c r="D198" s="38">
        <v>62404613</v>
      </c>
      <c r="E198" s="38">
        <v>7511894.34</v>
      </c>
      <c r="F198" s="25">
        <f t="shared" si="9"/>
        <v>80.32869059087264</v>
      </c>
      <c r="G198" s="25">
        <f t="shared" si="10"/>
        <v>12.037402331138566</v>
      </c>
      <c r="H198" s="15">
        <f t="shared" si="11"/>
        <v>-1839551.9299999997</v>
      </c>
      <c r="J198" s="24">
        <f aca="true" t="shared" si="12" ref="J198:J261">IF(E198&lt;0,"!!!","")</f>
      </c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9351446.27</v>
      </c>
      <c r="D199" s="39">
        <v>61404613</v>
      </c>
      <c r="E199" s="39">
        <v>7511894.34</v>
      </c>
      <c r="F199" s="27">
        <f t="shared" si="9"/>
        <v>80.32869059087264</v>
      </c>
      <c r="G199" s="27">
        <f t="shared" si="10"/>
        <v>12.233436500935198</v>
      </c>
      <c r="H199" s="14">
        <f t="shared" si="11"/>
        <v>-1839551.9299999997</v>
      </c>
      <c r="J199" s="24">
        <f t="shared" si="12"/>
      </c>
      <c r="K199" s="24"/>
      <c r="L199" s="24"/>
    </row>
    <row r="200" spans="1:12" ht="12.75">
      <c r="A200" s="13" t="s">
        <v>7</v>
      </c>
      <c r="B200" s="2" t="s">
        <v>8</v>
      </c>
      <c r="C200" s="39"/>
      <c r="D200" s="39">
        <v>1000000</v>
      </c>
      <c r="E200" s="39"/>
      <c r="F200" s="27" t="str">
        <f t="shared" si="9"/>
        <v>x</v>
      </c>
      <c r="G200" s="27">
        <f t="shared" si="10"/>
        <v>0</v>
      </c>
      <c r="H200" s="14">
        <f t="shared" si="11"/>
        <v>0</v>
      </c>
      <c r="J200" s="24">
        <f t="shared" si="12"/>
      </c>
      <c r="K200" s="24"/>
      <c r="L200" s="24"/>
    </row>
    <row r="201" spans="1:12" ht="12.75">
      <c r="A201" s="12" t="s">
        <v>145</v>
      </c>
      <c r="B201" s="10" t="s">
        <v>146</v>
      </c>
      <c r="C201" s="38">
        <v>490055.8</v>
      </c>
      <c r="D201" s="38">
        <v>2652953</v>
      </c>
      <c r="E201" s="38">
        <v>488668.32</v>
      </c>
      <c r="F201" s="25">
        <f t="shared" si="9"/>
        <v>99.71687305812931</v>
      </c>
      <c r="G201" s="25">
        <f t="shared" si="10"/>
        <v>18.419788062585354</v>
      </c>
      <c r="H201" s="15">
        <f t="shared" si="11"/>
        <v>-1387.4799999999814</v>
      </c>
      <c r="J201" s="24">
        <f t="shared" si="12"/>
      </c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490055.8</v>
      </c>
      <c r="D202" s="39">
        <v>2652953</v>
      </c>
      <c r="E202" s="39">
        <v>488668.32</v>
      </c>
      <c r="F202" s="27">
        <f t="shared" si="9"/>
        <v>99.71687305812931</v>
      </c>
      <c r="G202" s="27">
        <f t="shared" si="10"/>
        <v>18.419788062585354</v>
      </c>
      <c r="H202" s="14">
        <f t="shared" si="11"/>
        <v>-1387.4799999999814</v>
      </c>
      <c r="J202" s="24">
        <f t="shared" si="12"/>
      </c>
      <c r="K202" s="24"/>
      <c r="L202" s="24"/>
    </row>
    <row r="203" spans="1:12" ht="12.75">
      <c r="A203" s="12" t="s">
        <v>147</v>
      </c>
      <c r="B203" s="10" t="s">
        <v>148</v>
      </c>
      <c r="C203" s="38">
        <v>228376.64</v>
      </c>
      <c r="D203" s="38">
        <v>2138039</v>
      </c>
      <c r="E203" s="38">
        <v>145222.79</v>
      </c>
      <c r="F203" s="25">
        <f t="shared" si="9"/>
        <v>63.58916130826691</v>
      </c>
      <c r="G203" s="25">
        <f t="shared" si="10"/>
        <v>6.79233587413513</v>
      </c>
      <c r="H203" s="15">
        <f t="shared" si="11"/>
        <v>-83153.85</v>
      </c>
      <c r="J203" s="24">
        <f t="shared" si="12"/>
      </c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228376.64</v>
      </c>
      <c r="D204" s="39">
        <v>1138039</v>
      </c>
      <c r="E204" s="39">
        <v>145222.79</v>
      </c>
      <c r="F204" s="27">
        <f t="shared" si="9"/>
        <v>63.58916130826691</v>
      </c>
      <c r="G204" s="27">
        <f t="shared" si="10"/>
        <v>12.760792029095663</v>
      </c>
      <c r="H204" s="14">
        <f t="shared" si="11"/>
        <v>-83153.85</v>
      </c>
      <c r="J204" s="24">
        <f t="shared" si="12"/>
      </c>
      <c r="K204" s="24"/>
      <c r="L204" s="24"/>
    </row>
    <row r="205" spans="1:12" ht="12.75">
      <c r="A205" s="13" t="s">
        <v>7</v>
      </c>
      <c r="B205" s="2" t="s">
        <v>8</v>
      </c>
      <c r="C205" s="39"/>
      <c r="D205" s="39">
        <v>1000000</v>
      </c>
      <c r="E205" s="39"/>
      <c r="F205" s="27" t="str">
        <f aca="true" t="shared" si="13" ref="F205:F269">IF(C205=0,"x",E205/C205*100)</f>
        <v>x</v>
      </c>
      <c r="G205" s="27">
        <f aca="true" t="shared" si="14" ref="G205:G269">IF(D205=0,"x",E205/D205*100)</f>
        <v>0</v>
      </c>
      <c r="H205" s="14">
        <f aca="true" t="shared" si="15" ref="H205:H269">+E205-C205</f>
        <v>0</v>
      </c>
      <c r="J205" s="24">
        <f t="shared" si="12"/>
      </c>
      <c r="K205" s="24"/>
      <c r="L205" s="24"/>
    </row>
    <row r="206" spans="1:12" ht="12.75">
      <c r="A206" s="12" t="s">
        <v>149</v>
      </c>
      <c r="B206" s="10" t="s">
        <v>150</v>
      </c>
      <c r="C206" s="38">
        <v>13670786.59</v>
      </c>
      <c r="D206" s="38">
        <v>84771683</v>
      </c>
      <c r="E206" s="38">
        <v>13100091.96</v>
      </c>
      <c r="F206" s="25">
        <f t="shared" si="13"/>
        <v>95.82544408660834</v>
      </c>
      <c r="G206" s="25">
        <f t="shared" si="14"/>
        <v>15.453381950668598</v>
      </c>
      <c r="H206" s="15">
        <f t="shared" si="15"/>
        <v>-570694.629999999</v>
      </c>
      <c r="J206" s="24">
        <f t="shared" si="12"/>
      </c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13670786.59</v>
      </c>
      <c r="D207" s="39">
        <v>83399133</v>
      </c>
      <c r="E207" s="39">
        <v>13100091.96</v>
      </c>
      <c r="F207" s="27">
        <f t="shared" si="13"/>
        <v>95.82544408660834</v>
      </c>
      <c r="G207" s="27">
        <f t="shared" si="14"/>
        <v>15.70770760890284</v>
      </c>
      <c r="H207" s="14">
        <f t="shared" si="15"/>
        <v>-570694.629999999</v>
      </c>
      <c r="J207" s="24">
        <f t="shared" si="12"/>
      </c>
      <c r="K207" s="24"/>
      <c r="L207" s="24"/>
    </row>
    <row r="208" spans="1:12" ht="12.75">
      <c r="A208" s="13" t="s">
        <v>7</v>
      </c>
      <c r="B208" s="2" t="s">
        <v>8</v>
      </c>
      <c r="C208" s="39"/>
      <c r="D208" s="39">
        <v>1372550</v>
      </c>
      <c r="E208" s="39"/>
      <c r="F208" s="27" t="str">
        <f t="shared" si="13"/>
        <v>x</v>
      </c>
      <c r="G208" s="27">
        <f t="shared" si="14"/>
        <v>0</v>
      </c>
      <c r="H208" s="14">
        <f t="shared" si="15"/>
        <v>0</v>
      </c>
      <c r="J208" s="24">
        <f t="shared" si="12"/>
      </c>
      <c r="K208" s="24"/>
      <c r="L208" s="24"/>
    </row>
    <row r="209" spans="1:12" ht="12.75">
      <c r="A209" s="12" t="s">
        <v>151</v>
      </c>
      <c r="B209" s="10" t="s">
        <v>152</v>
      </c>
      <c r="C209" s="38">
        <v>5888265.24</v>
      </c>
      <c r="D209" s="38">
        <v>36076324</v>
      </c>
      <c r="E209" s="38">
        <v>5822604.06</v>
      </c>
      <c r="F209" s="25">
        <f t="shared" si="13"/>
        <v>98.88488073611302</v>
      </c>
      <c r="G209" s="25">
        <f t="shared" si="14"/>
        <v>16.139682247004988</v>
      </c>
      <c r="H209" s="15">
        <f t="shared" si="15"/>
        <v>-65661.18000000063</v>
      </c>
      <c r="J209" s="24">
        <f t="shared" si="12"/>
      </c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5888265.24</v>
      </c>
      <c r="D210" s="39">
        <v>36076324</v>
      </c>
      <c r="E210" s="39">
        <v>5822604.06</v>
      </c>
      <c r="F210" s="27">
        <f t="shared" si="13"/>
        <v>98.88488073611302</v>
      </c>
      <c r="G210" s="27">
        <f t="shared" si="14"/>
        <v>16.139682247004988</v>
      </c>
      <c r="H210" s="14">
        <f t="shared" si="15"/>
        <v>-65661.18000000063</v>
      </c>
      <c r="J210" s="24">
        <f t="shared" si="12"/>
      </c>
      <c r="K210" s="24"/>
      <c r="L210" s="24"/>
    </row>
    <row r="211" spans="1:12" ht="12.75">
      <c r="A211" s="12" t="s">
        <v>153</v>
      </c>
      <c r="B211" s="10" t="s">
        <v>154</v>
      </c>
      <c r="C211" s="38">
        <v>127656.43</v>
      </c>
      <c r="D211" s="38">
        <v>1555952</v>
      </c>
      <c r="E211" s="38">
        <v>185657.96</v>
      </c>
      <c r="F211" s="25">
        <f t="shared" si="13"/>
        <v>145.43565098914328</v>
      </c>
      <c r="G211" s="25">
        <f t="shared" si="14"/>
        <v>11.932113587051528</v>
      </c>
      <c r="H211" s="15">
        <f t="shared" si="15"/>
        <v>58001.53</v>
      </c>
      <c r="J211" s="24">
        <f t="shared" si="12"/>
      </c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127656.43</v>
      </c>
      <c r="D212" s="39">
        <v>1555952</v>
      </c>
      <c r="E212" s="39">
        <v>185657.96</v>
      </c>
      <c r="F212" s="27">
        <f t="shared" si="13"/>
        <v>145.43565098914328</v>
      </c>
      <c r="G212" s="27">
        <f t="shared" si="14"/>
        <v>11.932113587051528</v>
      </c>
      <c r="H212" s="14">
        <f t="shared" si="15"/>
        <v>58001.53</v>
      </c>
      <c r="J212" s="24">
        <f t="shared" si="12"/>
      </c>
      <c r="K212" s="24"/>
      <c r="L212" s="24"/>
    </row>
    <row r="213" spans="1:12" ht="12.75">
      <c r="A213" s="11" t="s">
        <v>155</v>
      </c>
      <c r="B213" s="8" t="s">
        <v>156</v>
      </c>
      <c r="C213" s="38">
        <v>435554455.73</v>
      </c>
      <c r="D213" s="38">
        <v>4682358441</v>
      </c>
      <c r="E213" s="38">
        <v>1153430105</v>
      </c>
      <c r="F213" s="25">
        <f t="shared" si="13"/>
        <v>264.8188050485726</v>
      </c>
      <c r="G213" s="25">
        <f t="shared" si="14"/>
        <v>24.633528584660528</v>
      </c>
      <c r="H213" s="15">
        <f t="shared" si="15"/>
        <v>717875649.27</v>
      </c>
      <c r="J213" s="24">
        <f t="shared" si="12"/>
      </c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396309375.82</v>
      </c>
      <c r="D214" s="38">
        <v>4384023912</v>
      </c>
      <c r="E214" s="38">
        <v>1114685950.74</v>
      </c>
      <c r="F214" s="25">
        <f t="shared" si="13"/>
        <v>281.26661107464685</v>
      </c>
      <c r="G214" s="25">
        <f t="shared" si="14"/>
        <v>25.426091944637186</v>
      </c>
      <c r="H214" s="15">
        <f t="shared" si="15"/>
        <v>718376574.9200001</v>
      </c>
      <c r="J214" s="24">
        <f t="shared" si="12"/>
      </c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387667425.57</v>
      </c>
      <c r="D215" s="39">
        <v>4341168907</v>
      </c>
      <c r="E215" s="39">
        <v>1110346828.66</v>
      </c>
      <c r="F215" s="27">
        <f t="shared" si="13"/>
        <v>286.41736587164144</v>
      </c>
      <c r="G215" s="27">
        <f t="shared" si="14"/>
        <v>25.577139531926534</v>
      </c>
      <c r="H215" s="14">
        <f t="shared" si="15"/>
        <v>722679403.0900002</v>
      </c>
      <c r="J215" s="24">
        <f t="shared" si="12"/>
      </c>
      <c r="K215" s="24"/>
      <c r="L215" s="24"/>
    </row>
    <row r="216" spans="1:12" ht="12.75">
      <c r="A216" s="13" t="s">
        <v>7</v>
      </c>
      <c r="B216" s="2" t="s">
        <v>8</v>
      </c>
      <c r="C216" s="39">
        <v>8641950.25</v>
      </c>
      <c r="D216" s="39">
        <v>42855005</v>
      </c>
      <c r="E216" s="39">
        <v>4339122.08</v>
      </c>
      <c r="F216" s="27">
        <f t="shared" si="13"/>
        <v>50.20998680245816</v>
      </c>
      <c r="G216" s="27">
        <f t="shared" si="14"/>
        <v>10.125123261565365</v>
      </c>
      <c r="H216" s="14">
        <f t="shared" si="15"/>
        <v>-4302828.17</v>
      </c>
      <c r="J216" s="24">
        <f t="shared" si="12"/>
      </c>
      <c r="K216" s="24"/>
      <c r="L216" s="24"/>
    </row>
    <row r="217" spans="1:12" ht="12.75">
      <c r="A217" s="12" t="s">
        <v>159</v>
      </c>
      <c r="B217" s="10" t="s">
        <v>160</v>
      </c>
      <c r="C217" s="38">
        <v>738669.69</v>
      </c>
      <c r="D217" s="38">
        <v>4548820</v>
      </c>
      <c r="E217" s="38">
        <v>624105.98</v>
      </c>
      <c r="F217" s="25">
        <f t="shared" si="13"/>
        <v>84.49053595254465</v>
      </c>
      <c r="G217" s="25">
        <f t="shared" si="14"/>
        <v>13.720173143804326</v>
      </c>
      <c r="H217" s="15">
        <f t="shared" si="15"/>
        <v>-114563.70999999996</v>
      </c>
      <c r="J217" s="24">
        <f t="shared" si="12"/>
      </c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738669.69</v>
      </c>
      <c r="D218" s="39">
        <v>4482320</v>
      </c>
      <c r="E218" s="39">
        <v>614629.18</v>
      </c>
      <c r="F218" s="27">
        <f t="shared" si="13"/>
        <v>83.20758091482</v>
      </c>
      <c r="G218" s="27">
        <f t="shared" si="14"/>
        <v>13.712300326616575</v>
      </c>
      <c r="H218" s="14">
        <f t="shared" si="15"/>
        <v>-124040.5099999999</v>
      </c>
      <c r="J218" s="24">
        <f t="shared" si="12"/>
      </c>
      <c r="K218" s="24"/>
      <c r="L218" s="24"/>
    </row>
    <row r="219" spans="1:12" ht="12.75">
      <c r="A219" s="13" t="s">
        <v>7</v>
      </c>
      <c r="B219" s="2" t="s">
        <v>8</v>
      </c>
      <c r="C219" s="39"/>
      <c r="D219" s="39">
        <v>66500</v>
      </c>
      <c r="E219" s="39">
        <v>9476.8</v>
      </c>
      <c r="F219" s="27" t="str">
        <f t="shared" si="13"/>
        <v>x</v>
      </c>
      <c r="G219" s="27">
        <f t="shared" si="14"/>
        <v>14.250827067669173</v>
      </c>
      <c r="H219" s="14">
        <f t="shared" si="15"/>
        <v>9476.8</v>
      </c>
      <c r="J219" s="24">
        <f t="shared" si="12"/>
      </c>
      <c r="K219" s="24"/>
      <c r="L219" s="24"/>
    </row>
    <row r="220" spans="1:12" ht="25.5">
      <c r="A220" s="12" t="s">
        <v>161</v>
      </c>
      <c r="B220" s="22" t="s">
        <v>381</v>
      </c>
      <c r="C220" s="38">
        <v>15655763.86</v>
      </c>
      <c r="D220" s="38">
        <v>141598113</v>
      </c>
      <c r="E220" s="38">
        <v>17971664.06</v>
      </c>
      <c r="F220" s="25">
        <f t="shared" si="13"/>
        <v>114.79263625019955</v>
      </c>
      <c r="G220" s="25">
        <f t="shared" si="14"/>
        <v>12.692022287048415</v>
      </c>
      <c r="H220" s="15">
        <f t="shared" si="15"/>
        <v>2315900.1999999993</v>
      </c>
      <c r="J220" s="24">
        <f t="shared" si="12"/>
      </c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15569414.61</v>
      </c>
      <c r="D221" s="39">
        <v>139964113</v>
      </c>
      <c r="E221" s="39">
        <v>17963265.67</v>
      </c>
      <c r="F221" s="27">
        <f t="shared" si="13"/>
        <v>115.37534403164051</v>
      </c>
      <c r="G221" s="27">
        <f t="shared" si="14"/>
        <v>12.834193912263784</v>
      </c>
      <c r="H221" s="14">
        <f t="shared" si="15"/>
        <v>2393851.0600000024</v>
      </c>
      <c r="J221" s="24">
        <f t="shared" si="12"/>
      </c>
      <c r="K221" s="24"/>
      <c r="L221" s="24"/>
    </row>
    <row r="222" spans="1:12" ht="12.75">
      <c r="A222" s="13" t="s">
        <v>7</v>
      </c>
      <c r="B222" s="2" t="s">
        <v>8</v>
      </c>
      <c r="C222" s="39">
        <v>86349.25</v>
      </c>
      <c r="D222" s="39">
        <v>1634000</v>
      </c>
      <c r="E222" s="39">
        <v>8398.39</v>
      </c>
      <c r="F222" s="27">
        <f t="shared" si="13"/>
        <v>9.726071737739469</v>
      </c>
      <c r="G222" s="27">
        <f t="shared" si="14"/>
        <v>0.5139773561811506</v>
      </c>
      <c r="H222" s="14">
        <f t="shared" si="15"/>
        <v>-77950.86</v>
      </c>
      <c r="J222" s="24">
        <f t="shared" si="12"/>
      </c>
      <c r="K222" s="24"/>
      <c r="L222" s="24"/>
    </row>
    <row r="223" spans="1:12" ht="12.75">
      <c r="A223" s="12" t="s">
        <v>162</v>
      </c>
      <c r="B223" s="10" t="s">
        <v>163</v>
      </c>
      <c r="C223" s="38">
        <v>6649118.62</v>
      </c>
      <c r="D223" s="38">
        <v>37213870</v>
      </c>
      <c r="E223" s="38">
        <v>4737587.52</v>
      </c>
      <c r="F223" s="25">
        <f t="shared" si="13"/>
        <v>71.25136113152993</v>
      </c>
      <c r="G223" s="25">
        <f t="shared" si="14"/>
        <v>12.730703686555575</v>
      </c>
      <c r="H223" s="15">
        <f t="shared" si="15"/>
        <v>-1911531.1000000006</v>
      </c>
      <c r="J223" s="24">
        <f t="shared" si="12"/>
      </c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6572194.85</v>
      </c>
      <c r="D224" s="39">
        <v>35291370</v>
      </c>
      <c r="E224" s="39">
        <v>4659238.52</v>
      </c>
      <c r="F224" s="27">
        <f t="shared" si="13"/>
        <v>70.89318905388205</v>
      </c>
      <c r="G224" s="27">
        <f t="shared" si="14"/>
        <v>13.202203598216785</v>
      </c>
      <c r="H224" s="14">
        <f t="shared" si="15"/>
        <v>-1912956.33</v>
      </c>
      <c r="J224" s="24">
        <f t="shared" si="12"/>
      </c>
      <c r="K224" s="24"/>
      <c r="L224" s="24"/>
    </row>
    <row r="225" spans="1:12" ht="12.75">
      <c r="A225" s="13" t="s">
        <v>7</v>
      </c>
      <c r="B225" s="2" t="s">
        <v>8</v>
      </c>
      <c r="C225" s="39">
        <v>76923.77</v>
      </c>
      <c r="D225" s="39">
        <v>1922500</v>
      </c>
      <c r="E225" s="39">
        <v>78349</v>
      </c>
      <c r="F225" s="27">
        <f t="shared" si="13"/>
        <v>101.85278230643142</v>
      </c>
      <c r="G225" s="27">
        <f t="shared" si="14"/>
        <v>4.075370611183355</v>
      </c>
      <c r="H225" s="14">
        <f t="shared" si="15"/>
        <v>1425.229999999996</v>
      </c>
      <c r="J225" s="24">
        <f t="shared" si="12"/>
      </c>
      <c r="K225" s="24"/>
      <c r="L225" s="24"/>
    </row>
    <row r="226" spans="1:12" ht="12.75">
      <c r="A226" s="12" t="s">
        <v>164</v>
      </c>
      <c r="B226" s="10" t="s">
        <v>165</v>
      </c>
      <c r="C226" s="38">
        <v>602317.6</v>
      </c>
      <c r="D226" s="38">
        <v>17180776</v>
      </c>
      <c r="E226" s="38">
        <v>1153076.21</v>
      </c>
      <c r="F226" s="25">
        <f t="shared" si="13"/>
        <v>191.4398998136531</v>
      </c>
      <c r="G226" s="25">
        <f t="shared" si="14"/>
        <v>6.711432650073547</v>
      </c>
      <c r="H226" s="15">
        <f t="shared" si="15"/>
        <v>550758.61</v>
      </c>
      <c r="J226" s="24">
        <f t="shared" si="12"/>
      </c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602317.6</v>
      </c>
      <c r="D227" s="39">
        <v>14219276</v>
      </c>
      <c r="E227" s="39">
        <v>1150077.21</v>
      </c>
      <c r="F227" s="27">
        <f t="shared" si="13"/>
        <v>190.9419897409606</v>
      </c>
      <c r="G227" s="27">
        <f t="shared" si="14"/>
        <v>8.088155894857094</v>
      </c>
      <c r="H227" s="14">
        <f t="shared" si="15"/>
        <v>547759.61</v>
      </c>
      <c r="J227" s="24">
        <f t="shared" si="12"/>
      </c>
      <c r="K227" s="24"/>
      <c r="L227" s="24"/>
    </row>
    <row r="228" spans="1:12" ht="12.75">
      <c r="A228" s="13" t="s">
        <v>7</v>
      </c>
      <c r="B228" s="2" t="s">
        <v>8</v>
      </c>
      <c r="C228" s="39"/>
      <c r="D228" s="39">
        <v>2961500</v>
      </c>
      <c r="E228" s="39">
        <v>2999</v>
      </c>
      <c r="F228" s="27" t="str">
        <f t="shared" si="13"/>
        <v>x</v>
      </c>
      <c r="G228" s="27">
        <f t="shared" si="14"/>
        <v>0.1012662502110417</v>
      </c>
      <c r="H228" s="14">
        <f t="shared" si="15"/>
        <v>2999</v>
      </c>
      <c r="J228" s="24">
        <f t="shared" si="12"/>
      </c>
      <c r="K228" s="24"/>
      <c r="L228" s="24"/>
    </row>
    <row r="229" spans="1:12" ht="12.75">
      <c r="A229" s="12" t="s">
        <v>166</v>
      </c>
      <c r="B229" s="10" t="s">
        <v>167</v>
      </c>
      <c r="C229" s="38">
        <v>9682324.26</v>
      </c>
      <c r="D229" s="38">
        <v>57797650</v>
      </c>
      <c r="E229" s="38">
        <v>8595771.55</v>
      </c>
      <c r="F229" s="25">
        <f t="shared" si="13"/>
        <v>88.77797643600093</v>
      </c>
      <c r="G229" s="25">
        <f t="shared" si="14"/>
        <v>14.872181740953136</v>
      </c>
      <c r="H229" s="15">
        <f t="shared" si="15"/>
        <v>-1086552.709999999</v>
      </c>
      <c r="J229" s="24">
        <f t="shared" si="12"/>
      </c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9676372.36</v>
      </c>
      <c r="D230" s="39">
        <v>55444519</v>
      </c>
      <c r="E230" s="39">
        <v>8568786.52</v>
      </c>
      <c r="F230" s="27">
        <f t="shared" si="13"/>
        <v>88.55370795176799</v>
      </c>
      <c r="G230" s="27">
        <f t="shared" si="14"/>
        <v>15.454704404595878</v>
      </c>
      <c r="H230" s="14">
        <f t="shared" si="15"/>
        <v>-1107585.8399999999</v>
      </c>
      <c r="J230" s="24">
        <f t="shared" si="12"/>
      </c>
      <c r="K230" s="24"/>
      <c r="L230" s="24"/>
    </row>
    <row r="231" spans="1:12" ht="12.75">
      <c r="A231" s="13" t="s">
        <v>7</v>
      </c>
      <c r="B231" s="2" t="s">
        <v>8</v>
      </c>
      <c r="C231" s="39">
        <v>5951.9</v>
      </c>
      <c r="D231" s="39">
        <v>2353131</v>
      </c>
      <c r="E231" s="39">
        <v>26985.03</v>
      </c>
      <c r="F231" s="27">
        <f t="shared" si="13"/>
        <v>453.3851375191116</v>
      </c>
      <c r="G231" s="27">
        <f t="shared" si="14"/>
        <v>1.1467712592286616</v>
      </c>
      <c r="H231" s="14">
        <f t="shared" si="15"/>
        <v>21033.129999999997</v>
      </c>
      <c r="J231" s="24">
        <f t="shared" si="12"/>
      </c>
      <c r="K231" s="24"/>
      <c r="L231" s="24"/>
    </row>
    <row r="232" spans="1:12" ht="12.75">
      <c r="A232" s="12" t="s">
        <v>168</v>
      </c>
      <c r="B232" s="10" t="s">
        <v>169</v>
      </c>
      <c r="C232" s="38">
        <v>5916885.88</v>
      </c>
      <c r="D232" s="38">
        <v>39995300</v>
      </c>
      <c r="E232" s="38">
        <v>5661948.94</v>
      </c>
      <c r="F232" s="25">
        <f t="shared" si="13"/>
        <v>95.69136628337338</v>
      </c>
      <c r="G232" s="25">
        <f t="shared" si="14"/>
        <v>14.156535742949798</v>
      </c>
      <c r="H232" s="15">
        <f t="shared" si="15"/>
        <v>-254936.93999999948</v>
      </c>
      <c r="J232" s="24">
        <f t="shared" si="12"/>
      </c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5916885.88</v>
      </c>
      <c r="D233" s="39">
        <v>39470300</v>
      </c>
      <c r="E233" s="39">
        <v>5661948.94</v>
      </c>
      <c r="F233" s="27">
        <f t="shared" si="13"/>
        <v>95.69136628337338</v>
      </c>
      <c r="G233" s="27">
        <f t="shared" si="14"/>
        <v>14.344833811752128</v>
      </c>
      <c r="H233" s="14">
        <f t="shared" si="15"/>
        <v>-254936.93999999948</v>
      </c>
      <c r="J233" s="24">
        <f t="shared" si="12"/>
      </c>
      <c r="K233" s="24"/>
      <c r="L233" s="24"/>
    </row>
    <row r="234" spans="1:12" ht="12.75">
      <c r="A234" s="13" t="s">
        <v>7</v>
      </c>
      <c r="B234" s="2" t="s">
        <v>8</v>
      </c>
      <c r="C234" s="39"/>
      <c r="D234" s="39">
        <v>525000</v>
      </c>
      <c r="E234" s="39"/>
      <c r="F234" s="27" t="str">
        <f t="shared" si="13"/>
        <v>x</v>
      </c>
      <c r="G234" s="27">
        <f t="shared" si="14"/>
        <v>0</v>
      </c>
      <c r="H234" s="14">
        <f t="shared" si="15"/>
        <v>0</v>
      </c>
      <c r="J234" s="24">
        <f t="shared" si="12"/>
      </c>
      <c r="K234" s="24"/>
      <c r="L234" s="24"/>
    </row>
    <row r="235" spans="1:12" ht="25.5">
      <c r="A235" s="11" t="s">
        <v>170</v>
      </c>
      <c r="B235" s="8" t="s">
        <v>171</v>
      </c>
      <c r="C235" s="38">
        <v>106411033.74</v>
      </c>
      <c r="D235" s="38">
        <v>766259503</v>
      </c>
      <c r="E235" s="38">
        <v>37265133.01</v>
      </c>
      <c r="F235" s="25">
        <f t="shared" si="13"/>
        <v>35.019989657324416</v>
      </c>
      <c r="G235" s="25">
        <f t="shared" si="14"/>
        <v>4.863252313883538</v>
      </c>
      <c r="H235" s="15">
        <f t="shared" si="15"/>
        <v>-69145900.72999999</v>
      </c>
      <c r="J235" s="24">
        <f t="shared" si="12"/>
      </c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101186917.46</v>
      </c>
      <c r="D236" s="38">
        <v>725624274</v>
      </c>
      <c r="E236" s="38">
        <v>32042489.78</v>
      </c>
      <c r="F236" s="25">
        <f t="shared" si="13"/>
        <v>31.666632984117392</v>
      </c>
      <c r="G236" s="25">
        <f t="shared" si="14"/>
        <v>4.415851416238592</v>
      </c>
      <c r="H236" s="15">
        <f t="shared" si="15"/>
        <v>-69144427.67999999</v>
      </c>
      <c r="J236" s="24">
        <f t="shared" si="12"/>
      </c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95393882.04</v>
      </c>
      <c r="D237" s="39">
        <v>721672274</v>
      </c>
      <c r="E237" s="39">
        <v>32033629.84</v>
      </c>
      <c r="F237" s="27">
        <f t="shared" si="13"/>
        <v>33.580381838919024</v>
      </c>
      <c r="G237" s="27">
        <f t="shared" si="14"/>
        <v>4.438805673169037</v>
      </c>
      <c r="H237" s="14">
        <f t="shared" si="15"/>
        <v>-63360252.2</v>
      </c>
      <c r="J237" s="24">
        <f t="shared" si="12"/>
      </c>
      <c r="K237" s="24"/>
      <c r="L237" s="24"/>
    </row>
    <row r="238" spans="1:12" ht="12.75">
      <c r="A238" s="13" t="s">
        <v>7</v>
      </c>
      <c r="B238" s="2" t="s">
        <v>8</v>
      </c>
      <c r="C238" s="39">
        <v>5793035.42</v>
      </c>
      <c r="D238" s="39">
        <v>3952000</v>
      </c>
      <c r="E238" s="39">
        <v>8859.94</v>
      </c>
      <c r="F238" s="27">
        <f t="shared" si="13"/>
        <v>0.1529412364614888</v>
      </c>
      <c r="G238" s="27">
        <f t="shared" si="14"/>
        <v>0.22418876518218628</v>
      </c>
      <c r="H238" s="14">
        <f t="shared" si="15"/>
        <v>-5784175.4799999995</v>
      </c>
      <c r="J238" s="24">
        <f t="shared" si="12"/>
      </c>
      <c r="K238" s="24"/>
      <c r="L238" s="24"/>
    </row>
    <row r="239" spans="1:12" ht="12.75">
      <c r="A239" s="12" t="s">
        <v>174</v>
      </c>
      <c r="B239" s="10" t="s">
        <v>175</v>
      </c>
      <c r="C239" s="38">
        <v>973895.43</v>
      </c>
      <c r="D239" s="38">
        <v>8467200</v>
      </c>
      <c r="E239" s="38">
        <v>1073464.1</v>
      </c>
      <c r="F239" s="25">
        <f t="shared" si="13"/>
        <v>110.22375369396693</v>
      </c>
      <c r="G239" s="25">
        <f t="shared" si="14"/>
        <v>12.677911233938023</v>
      </c>
      <c r="H239" s="15">
        <f t="shared" si="15"/>
        <v>99568.67000000004</v>
      </c>
      <c r="J239" s="24">
        <f t="shared" si="12"/>
      </c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967473.63</v>
      </c>
      <c r="D240" s="39">
        <v>8317200</v>
      </c>
      <c r="E240" s="39">
        <v>1073464.1</v>
      </c>
      <c r="F240" s="27">
        <f t="shared" si="13"/>
        <v>110.95538593646216</v>
      </c>
      <c r="G240" s="27">
        <f t="shared" si="14"/>
        <v>12.906556292983218</v>
      </c>
      <c r="H240" s="14">
        <f t="shared" si="15"/>
        <v>105990.47000000009</v>
      </c>
      <c r="J240" s="24">
        <f t="shared" si="12"/>
      </c>
      <c r="K240" s="24"/>
      <c r="L240" s="24"/>
    </row>
    <row r="241" spans="1:12" ht="12.75">
      <c r="A241" s="13" t="s">
        <v>7</v>
      </c>
      <c r="B241" s="2" t="s">
        <v>8</v>
      </c>
      <c r="C241" s="39">
        <v>6421.8</v>
      </c>
      <c r="D241" s="39">
        <v>150000</v>
      </c>
      <c r="E241" s="39"/>
      <c r="F241" s="27">
        <f t="shared" si="13"/>
        <v>0</v>
      </c>
      <c r="G241" s="27">
        <f t="shared" si="14"/>
        <v>0</v>
      </c>
      <c r="H241" s="14">
        <f t="shared" si="15"/>
        <v>-6421.8</v>
      </c>
      <c r="J241" s="24">
        <f t="shared" si="12"/>
      </c>
      <c r="K241" s="24"/>
      <c r="L241" s="24"/>
    </row>
    <row r="242" spans="1:12" ht="25.5">
      <c r="A242" s="12" t="s">
        <v>176</v>
      </c>
      <c r="B242" s="10" t="s">
        <v>385</v>
      </c>
      <c r="C242" s="38">
        <v>4250220.85</v>
      </c>
      <c r="D242" s="38">
        <v>32168029</v>
      </c>
      <c r="E242" s="38">
        <v>4149179.13</v>
      </c>
      <c r="F242" s="25">
        <f t="shared" si="13"/>
        <v>97.62267130189247</v>
      </c>
      <c r="G242" s="25">
        <f t="shared" si="14"/>
        <v>12.898456196989875</v>
      </c>
      <c r="H242" s="15">
        <f t="shared" si="15"/>
        <v>-101041.71999999974</v>
      </c>
      <c r="J242" s="24">
        <f t="shared" si="12"/>
      </c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4249671.85</v>
      </c>
      <c r="D243" s="39">
        <v>31767264</v>
      </c>
      <c r="E243" s="39">
        <v>4109996.29</v>
      </c>
      <c r="F243" s="27">
        <f t="shared" si="13"/>
        <v>96.71326246048858</v>
      </c>
      <c r="G243" s="27">
        <f t="shared" si="14"/>
        <v>12.937835282257861</v>
      </c>
      <c r="H243" s="14">
        <f t="shared" si="15"/>
        <v>-139675.5599999996</v>
      </c>
      <c r="J243" s="24">
        <f t="shared" si="12"/>
      </c>
      <c r="K243" s="24"/>
      <c r="L243" s="24"/>
    </row>
    <row r="244" spans="1:12" ht="12.75">
      <c r="A244" s="13" t="s">
        <v>7</v>
      </c>
      <c r="B244" s="2" t="s">
        <v>8</v>
      </c>
      <c r="C244" s="39">
        <v>549</v>
      </c>
      <c r="D244" s="39">
        <v>400765</v>
      </c>
      <c r="E244" s="39">
        <v>39182.84</v>
      </c>
      <c r="F244" s="27">
        <f t="shared" si="13"/>
        <v>7137.129326047358</v>
      </c>
      <c r="G244" s="27">
        <f t="shared" si="14"/>
        <v>9.777011465572093</v>
      </c>
      <c r="H244" s="14">
        <f t="shared" si="15"/>
        <v>38633.84</v>
      </c>
      <c r="J244" s="24">
        <f t="shared" si="12"/>
      </c>
      <c r="K244" s="24"/>
      <c r="L244" s="24"/>
    </row>
    <row r="245" spans="1:12" ht="12.75">
      <c r="A245" s="11" t="s">
        <v>177</v>
      </c>
      <c r="B245" s="8" t="s">
        <v>178</v>
      </c>
      <c r="C245" s="38">
        <v>923485661.9</v>
      </c>
      <c r="D245" s="38">
        <v>6014569605</v>
      </c>
      <c r="E245" s="38">
        <v>1090013777.97</v>
      </c>
      <c r="F245" s="25">
        <f t="shared" si="13"/>
        <v>118.03256108247326</v>
      </c>
      <c r="G245" s="25">
        <f t="shared" si="14"/>
        <v>18.122889076948344</v>
      </c>
      <c r="H245" s="15">
        <f t="shared" si="15"/>
        <v>166528116.07000005</v>
      </c>
      <c r="J245" s="24">
        <f t="shared" si="12"/>
      </c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844965812.05</v>
      </c>
      <c r="D246" s="38">
        <v>5609583605</v>
      </c>
      <c r="E246" s="38">
        <v>1022717740.98</v>
      </c>
      <c r="F246" s="25">
        <f t="shared" si="13"/>
        <v>121.03658235577012</v>
      </c>
      <c r="G246" s="25">
        <f t="shared" si="14"/>
        <v>18.231615980701655</v>
      </c>
      <c r="H246" s="15">
        <f t="shared" si="15"/>
        <v>177751928.93000007</v>
      </c>
      <c r="J246" s="24">
        <f t="shared" si="12"/>
      </c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844681539.84</v>
      </c>
      <c r="D247" s="39">
        <v>5568812324</v>
      </c>
      <c r="E247" s="39">
        <v>1022480247.27</v>
      </c>
      <c r="F247" s="27">
        <f t="shared" si="13"/>
        <v>121.04920008831715</v>
      </c>
      <c r="G247" s="27">
        <f t="shared" si="14"/>
        <v>18.36083149836816</v>
      </c>
      <c r="H247" s="14">
        <f t="shared" si="15"/>
        <v>177798707.42999995</v>
      </c>
      <c r="J247" s="24">
        <f t="shared" si="12"/>
      </c>
      <c r="K247" s="24"/>
      <c r="L247" s="24"/>
    </row>
    <row r="248" spans="1:12" ht="12.75">
      <c r="A248" s="13" t="s">
        <v>7</v>
      </c>
      <c r="B248" s="2" t="s">
        <v>8</v>
      </c>
      <c r="C248" s="39">
        <v>284272.21</v>
      </c>
      <c r="D248" s="39">
        <v>40771281</v>
      </c>
      <c r="E248" s="39">
        <v>237493.71</v>
      </c>
      <c r="F248" s="27">
        <f t="shared" si="13"/>
        <v>83.54446957724076</v>
      </c>
      <c r="G248" s="27">
        <f t="shared" si="14"/>
        <v>0.5825024482306553</v>
      </c>
      <c r="H248" s="14">
        <f t="shared" si="15"/>
        <v>-46778.50000000003</v>
      </c>
      <c r="J248" s="24">
        <f t="shared" si="12"/>
      </c>
      <c r="K248" s="24"/>
      <c r="L248" s="24"/>
    </row>
    <row r="249" spans="1:12" ht="12.75">
      <c r="A249" s="12" t="s">
        <v>181</v>
      </c>
      <c r="B249" s="10" t="s">
        <v>182</v>
      </c>
      <c r="C249" s="38">
        <v>74598434.03</v>
      </c>
      <c r="D249" s="38">
        <v>356100000</v>
      </c>
      <c r="E249" s="38">
        <v>63950492.1</v>
      </c>
      <c r="F249" s="25">
        <f t="shared" si="13"/>
        <v>85.72631977003982</v>
      </c>
      <c r="G249" s="25">
        <f t="shared" si="14"/>
        <v>17.958576832350463</v>
      </c>
      <c r="H249" s="15">
        <f t="shared" si="15"/>
        <v>-10647941.93</v>
      </c>
      <c r="J249" s="24">
        <f t="shared" si="12"/>
      </c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74598434.03</v>
      </c>
      <c r="D250" s="39">
        <v>353060000</v>
      </c>
      <c r="E250" s="39">
        <v>63949147.84</v>
      </c>
      <c r="F250" s="27">
        <f t="shared" si="13"/>
        <v>85.7245177751086</v>
      </c>
      <c r="G250" s="27">
        <f t="shared" si="14"/>
        <v>18.112827236163824</v>
      </c>
      <c r="H250" s="14">
        <f t="shared" si="15"/>
        <v>-10649286.189999998</v>
      </c>
      <c r="J250" s="24">
        <f t="shared" si="12"/>
      </c>
      <c r="K250" s="24"/>
      <c r="L250" s="24"/>
    </row>
    <row r="251" spans="1:12" ht="12.75">
      <c r="A251" s="13" t="s">
        <v>7</v>
      </c>
      <c r="B251" s="2" t="s">
        <v>8</v>
      </c>
      <c r="C251" s="39"/>
      <c r="D251" s="39">
        <v>3040000</v>
      </c>
      <c r="E251" s="39">
        <v>1344.26</v>
      </c>
      <c r="F251" s="27" t="str">
        <f t="shared" si="13"/>
        <v>x</v>
      </c>
      <c r="G251" s="27">
        <f t="shared" si="14"/>
        <v>0.04421907894736842</v>
      </c>
      <c r="H251" s="14">
        <f t="shared" si="15"/>
        <v>1344.26</v>
      </c>
      <c r="J251" s="24">
        <f t="shared" si="12"/>
      </c>
      <c r="K251" s="24"/>
      <c r="L251" s="24"/>
    </row>
    <row r="252" spans="1:12" ht="12.75">
      <c r="A252" s="12" t="s">
        <v>183</v>
      </c>
      <c r="B252" s="10" t="s">
        <v>184</v>
      </c>
      <c r="C252" s="38">
        <v>1290177.74</v>
      </c>
      <c r="D252" s="38">
        <v>23216000</v>
      </c>
      <c r="E252" s="38">
        <v>1036737.19</v>
      </c>
      <c r="F252" s="25">
        <f t="shared" si="13"/>
        <v>80.35615232363256</v>
      </c>
      <c r="G252" s="25">
        <f t="shared" si="14"/>
        <v>4.465615049965541</v>
      </c>
      <c r="H252" s="15">
        <f t="shared" si="15"/>
        <v>-253440.55000000005</v>
      </c>
      <c r="J252" s="24">
        <f t="shared" si="12"/>
      </c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1035240.24</v>
      </c>
      <c r="D253" s="39">
        <v>14511000</v>
      </c>
      <c r="E253" s="39">
        <v>1034862.19</v>
      </c>
      <c r="F253" s="27">
        <f t="shared" si="13"/>
        <v>99.9634819063834</v>
      </c>
      <c r="G253" s="27">
        <f t="shared" si="14"/>
        <v>7.131570463786092</v>
      </c>
      <c r="H253" s="14">
        <f t="shared" si="15"/>
        <v>-378.05000000004657</v>
      </c>
      <c r="J253" s="24">
        <f t="shared" si="12"/>
      </c>
      <c r="K253" s="24"/>
      <c r="L253" s="24"/>
    </row>
    <row r="254" spans="1:12" ht="12.75">
      <c r="A254" s="13" t="s">
        <v>7</v>
      </c>
      <c r="B254" s="2" t="s">
        <v>8</v>
      </c>
      <c r="C254" s="39">
        <v>254937.5</v>
      </c>
      <c r="D254" s="39">
        <v>8705000</v>
      </c>
      <c r="E254" s="39">
        <v>1875</v>
      </c>
      <c r="F254" s="27">
        <f t="shared" si="13"/>
        <v>0.7354743809757294</v>
      </c>
      <c r="G254" s="27">
        <f t="shared" si="14"/>
        <v>0.021539345203905803</v>
      </c>
      <c r="H254" s="14">
        <f t="shared" si="15"/>
        <v>-253062.5</v>
      </c>
      <c r="J254" s="24">
        <f t="shared" si="12"/>
      </c>
      <c r="K254" s="24"/>
      <c r="L254" s="24"/>
    </row>
    <row r="255" spans="1:12" ht="12.75">
      <c r="A255" s="12" t="s">
        <v>185</v>
      </c>
      <c r="B255" s="10" t="s">
        <v>186</v>
      </c>
      <c r="C255" s="38">
        <v>1518460.31</v>
      </c>
      <c r="D255" s="38">
        <v>11190000</v>
      </c>
      <c r="E255" s="38">
        <v>1439401.31</v>
      </c>
      <c r="F255" s="25">
        <f t="shared" si="13"/>
        <v>94.79347603099353</v>
      </c>
      <c r="G255" s="25">
        <f t="shared" si="14"/>
        <v>12.863282484361038</v>
      </c>
      <c r="H255" s="15">
        <f t="shared" si="15"/>
        <v>-79059</v>
      </c>
      <c r="J255" s="24">
        <f t="shared" si="12"/>
      </c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1518460.31</v>
      </c>
      <c r="D256" s="39">
        <v>11003214</v>
      </c>
      <c r="E256" s="39">
        <v>1439401.31</v>
      </c>
      <c r="F256" s="27">
        <f t="shared" si="13"/>
        <v>94.79347603099353</v>
      </c>
      <c r="G256" s="27">
        <f t="shared" si="14"/>
        <v>13.081644235947786</v>
      </c>
      <c r="H256" s="14">
        <f t="shared" si="15"/>
        <v>-79059</v>
      </c>
      <c r="J256" s="24">
        <f t="shared" si="12"/>
      </c>
      <c r="K256" s="24"/>
      <c r="L256" s="24"/>
    </row>
    <row r="257" spans="1:12" ht="12.75">
      <c r="A257" s="13" t="s">
        <v>7</v>
      </c>
      <c r="B257" s="2" t="s">
        <v>8</v>
      </c>
      <c r="C257" s="39"/>
      <c r="D257" s="39">
        <v>186786</v>
      </c>
      <c r="E257" s="39"/>
      <c r="F257" s="27" t="str">
        <f t="shared" si="13"/>
        <v>x</v>
      </c>
      <c r="G257" s="27">
        <f t="shared" si="14"/>
        <v>0</v>
      </c>
      <c r="H257" s="14">
        <f t="shared" si="15"/>
        <v>0</v>
      </c>
      <c r="J257" s="24">
        <f t="shared" si="12"/>
      </c>
      <c r="K257" s="24"/>
      <c r="L257" s="24"/>
    </row>
    <row r="258" spans="1:12" ht="25.5">
      <c r="A258" s="12" t="s">
        <v>188</v>
      </c>
      <c r="B258" s="10" t="s">
        <v>386</v>
      </c>
      <c r="C258" s="38">
        <v>593801.21</v>
      </c>
      <c r="D258" s="38">
        <v>0</v>
      </c>
      <c r="E258" s="38"/>
      <c r="F258" s="25">
        <f t="shared" si="13"/>
        <v>0</v>
      </c>
      <c r="G258" s="25" t="str">
        <f t="shared" si="14"/>
        <v>x</v>
      </c>
      <c r="H258" s="15">
        <f t="shared" si="15"/>
        <v>-593801.21</v>
      </c>
      <c r="J258" s="24">
        <f t="shared" si="12"/>
      </c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554060.7</v>
      </c>
      <c r="D259" s="39">
        <v>0</v>
      </c>
      <c r="E259" s="39"/>
      <c r="F259" s="27">
        <f t="shared" si="13"/>
        <v>0</v>
      </c>
      <c r="G259" s="27" t="str">
        <f t="shared" si="14"/>
        <v>x</v>
      </c>
      <c r="H259" s="14">
        <f t="shared" si="15"/>
        <v>-554060.7</v>
      </c>
      <c r="J259" s="24">
        <f t="shared" si="12"/>
      </c>
      <c r="K259" s="24"/>
      <c r="L259" s="24"/>
    </row>
    <row r="260" spans="1:12" ht="12.75">
      <c r="A260" s="13" t="s">
        <v>7</v>
      </c>
      <c r="B260" s="2" t="s">
        <v>8</v>
      </c>
      <c r="C260" s="39">
        <v>39740.51</v>
      </c>
      <c r="D260" s="39">
        <v>0</v>
      </c>
      <c r="E260" s="39"/>
      <c r="F260" s="27">
        <f t="shared" si="13"/>
        <v>0</v>
      </c>
      <c r="G260" s="27" t="str">
        <f t="shared" si="14"/>
        <v>x</v>
      </c>
      <c r="H260" s="14">
        <f t="shared" si="15"/>
        <v>-39740.51</v>
      </c>
      <c r="J260" s="24">
        <f t="shared" si="12"/>
      </c>
      <c r="K260" s="24"/>
      <c r="L260" s="24"/>
    </row>
    <row r="261" spans="1:12" ht="12.75">
      <c r="A261" s="12" t="s">
        <v>189</v>
      </c>
      <c r="B261" s="10" t="s">
        <v>190</v>
      </c>
      <c r="C261" s="38">
        <v>518976.56</v>
      </c>
      <c r="D261" s="38">
        <v>5945000</v>
      </c>
      <c r="E261" s="38">
        <v>571462.05</v>
      </c>
      <c r="F261" s="25">
        <f t="shared" si="13"/>
        <v>110.11326792870955</v>
      </c>
      <c r="G261" s="25">
        <f t="shared" si="14"/>
        <v>9.612481917577798</v>
      </c>
      <c r="H261" s="15">
        <f t="shared" si="15"/>
        <v>52485.49000000005</v>
      </c>
      <c r="J261" s="24">
        <f t="shared" si="12"/>
      </c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364694.52</v>
      </c>
      <c r="D262" s="39">
        <v>5495000</v>
      </c>
      <c r="E262" s="39">
        <v>559888.84</v>
      </c>
      <c r="F262" s="27">
        <f t="shared" si="13"/>
        <v>153.52269071660302</v>
      </c>
      <c r="G262" s="27">
        <f t="shared" si="14"/>
        <v>10.189059872611464</v>
      </c>
      <c r="H262" s="14">
        <f t="shared" si="15"/>
        <v>195194.31999999995</v>
      </c>
      <c r="J262" s="24">
        <f aca="true" t="shared" si="16" ref="J262:J325">IF(E262&lt;0,"!!!","")</f>
      </c>
      <c r="K262" s="24"/>
      <c r="L262" s="24"/>
    </row>
    <row r="263" spans="1:12" ht="12.75">
      <c r="A263" s="13" t="s">
        <v>7</v>
      </c>
      <c r="B263" s="2" t="s">
        <v>8</v>
      </c>
      <c r="C263" s="39">
        <v>154282.04</v>
      </c>
      <c r="D263" s="39">
        <v>450000</v>
      </c>
      <c r="E263" s="39">
        <v>11573.21</v>
      </c>
      <c r="F263" s="27">
        <f t="shared" si="13"/>
        <v>7.501333272492378</v>
      </c>
      <c r="G263" s="27">
        <f t="shared" si="14"/>
        <v>2.5718244444444442</v>
      </c>
      <c r="H263" s="14">
        <f t="shared" si="15"/>
        <v>-142708.83000000002</v>
      </c>
      <c r="J263" s="24">
        <f t="shared" si="16"/>
      </c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8535000</v>
      </c>
      <c r="E264" s="38">
        <v>297944.34</v>
      </c>
      <c r="F264" s="28" t="str">
        <f t="shared" si="13"/>
        <v>x</v>
      </c>
      <c r="G264" s="28">
        <f t="shared" si="14"/>
        <v>3.4908534270650264</v>
      </c>
      <c r="H264" s="23">
        <f t="shared" si="15"/>
        <v>297944.34</v>
      </c>
      <c r="J264" s="24">
        <f t="shared" si="16"/>
      </c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7645000</v>
      </c>
      <c r="E265" s="39">
        <v>297944.34</v>
      </c>
      <c r="F265" s="27" t="str">
        <f t="shared" si="13"/>
        <v>x</v>
      </c>
      <c r="G265" s="27">
        <f t="shared" si="14"/>
        <v>3.8972444735121</v>
      </c>
      <c r="H265" s="14">
        <f t="shared" si="15"/>
        <v>297944.34</v>
      </c>
      <c r="J265" s="24">
        <f t="shared" si="16"/>
      </c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890000</v>
      </c>
      <c r="E266" s="39"/>
      <c r="F266" s="27" t="str">
        <f t="shared" si="13"/>
        <v>x</v>
      </c>
      <c r="G266" s="27">
        <f t="shared" si="14"/>
        <v>0</v>
      </c>
      <c r="H266" s="14">
        <f t="shared" si="15"/>
        <v>0</v>
      </c>
      <c r="J266" s="24">
        <f t="shared" si="16"/>
      </c>
      <c r="K266" s="24"/>
      <c r="L266" s="24"/>
    </row>
    <row r="267" spans="1:12" ht="12.75">
      <c r="A267" s="11" t="s">
        <v>191</v>
      </c>
      <c r="B267" s="8" t="s">
        <v>192</v>
      </c>
      <c r="C267" s="38">
        <v>72043448.82</v>
      </c>
      <c r="D267" s="38">
        <v>458813897</v>
      </c>
      <c r="E267" s="38">
        <v>36922992.2</v>
      </c>
      <c r="F267" s="25">
        <f t="shared" si="13"/>
        <v>51.25100589264101</v>
      </c>
      <c r="G267" s="25">
        <f t="shared" si="14"/>
        <v>8.047487759508734</v>
      </c>
      <c r="H267" s="15">
        <f t="shared" si="15"/>
        <v>-35120456.61999999</v>
      </c>
      <c r="J267" s="24">
        <f t="shared" si="16"/>
      </c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45227849.39</v>
      </c>
      <c r="D268" s="38">
        <v>152916215</v>
      </c>
      <c r="E268" s="38">
        <v>10770267.09</v>
      </c>
      <c r="F268" s="25">
        <f t="shared" si="13"/>
        <v>23.81335224924786</v>
      </c>
      <c r="G268" s="25">
        <f t="shared" si="14"/>
        <v>7.04324723836514</v>
      </c>
      <c r="H268" s="15">
        <f t="shared" si="15"/>
        <v>-34457582.3</v>
      </c>
      <c r="J268" s="24">
        <f t="shared" si="16"/>
      </c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45208391.3</v>
      </c>
      <c r="D269" s="39">
        <v>146796215</v>
      </c>
      <c r="E269" s="39">
        <v>10544274.09</v>
      </c>
      <c r="F269" s="27">
        <f t="shared" si="13"/>
        <v>23.32371001664021</v>
      </c>
      <c r="G269" s="27">
        <f t="shared" si="14"/>
        <v>7.182933217998842</v>
      </c>
      <c r="H269" s="14">
        <f t="shared" si="15"/>
        <v>-34664117.20999999</v>
      </c>
      <c r="J269" s="24">
        <f t="shared" si="16"/>
      </c>
      <c r="K269" s="24"/>
      <c r="L269" s="24"/>
    </row>
    <row r="270" spans="1:12" ht="12.75">
      <c r="A270" s="13" t="s">
        <v>7</v>
      </c>
      <c r="B270" s="2" t="s">
        <v>8</v>
      </c>
      <c r="C270" s="39">
        <v>19458.09</v>
      </c>
      <c r="D270" s="39">
        <v>6120000</v>
      </c>
      <c r="E270" s="39">
        <v>225993</v>
      </c>
      <c r="F270" s="27">
        <f aca="true" t="shared" si="17" ref="F270:F341">IF(C270=0,"x",E270/C270*100)</f>
        <v>1161.4346526303455</v>
      </c>
      <c r="G270" s="27">
        <f aca="true" t="shared" si="18" ref="G270:G341">IF(D270=0,"x",E270/D270*100)</f>
        <v>3.6926960784313727</v>
      </c>
      <c r="H270" s="14">
        <f aca="true" t="shared" si="19" ref="H270:H341">+E270-C270</f>
        <v>206534.91</v>
      </c>
      <c r="J270" s="24">
        <f t="shared" si="16"/>
      </c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52231.5</v>
      </c>
      <c r="D271" s="38">
        <v>15815000</v>
      </c>
      <c r="E271" s="38">
        <v>151311.41</v>
      </c>
      <c r="F271" s="28">
        <f t="shared" si="17"/>
        <v>289.6937863166863</v>
      </c>
      <c r="G271" s="28">
        <f t="shared" si="18"/>
        <v>0.9567588365475814</v>
      </c>
      <c r="H271" s="23">
        <f t="shared" si="19"/>
        <v>99079.91</v>
      </c>
      <c r="J271" s="24">
        <f t="shared" si="16"/>
      </c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52231.5</v>
      </c>
      <c r="D272" s="39">
        <v>12235000</v>
      </c>
      <c r="E272" s="39">
        <v>135673.91</v>
      </c>
      <c r="F272" s="27">
        <f t="shared" si="17"/>
        <v>259.7549563003169</v>
      </c>
      <c r="G272" s="27">
        <f t="shared" si="18"/>
        <v>1.108899959133633</v>
      </c>
      <c r="H272" s="14">
        <f t="shared" si="19"/>
        <v>83442.41</v>
      </c>
      <c r="J272" s="24">
        <f t="shared" si="16"/>
      </c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15637.5</v>
      </c>
      <c r="F273" s="27" t="str">
        <f t="shared" si="17"/>
        <v>x</v>
      </c>
      <c r="G273" s="27">
        <f t="shared" si="18"/>
        <v>0.4368016759776537</v>
      </c>
      <c r="H273" s="14">
        <f t="shared" si="19"/>
        <v>15637.5</v>
      </c>
      <c r="J273" s="24">
        <f t="shared" si="16"/>
      </c>
      <c r="K273" s="24"/>
      <c r="L273" s="24"/>
    </row>
    <row r="274" spans="1:12" ht="12.75">
      <c r="A274" s="12" t="s">
        <v>195</v>
      </c>
      <c r="B274" s="10" t="s">
        <v>196</v>
      </c>
      <c r="C274" s="38">
        <v>3323921.75</v>
      </c>
      <c r="D274" s="38">
        <v>84589682</v>
      </c>
      <c r="E274" s="38">
        <v>2189927.44</v>
      </c>
      <c r="F274" s="25">
        <f t="shared" si="17"/>
        <v>65.88384458809838</v>
      </c>
      <c r="G274" s="25">
        <f t="shared" si="18"/>
        <v>2.58888245968344</v>
      </c>
      <c r="H274" s="15">
        <f t="shared" si="19"/>
        <v>-1133994.31</v>
      </c>
      <c r="J274" s="24">
        <f t="shared" si="16"/>
      </c>
      <c r="K274" s="24"/>
      <c r="L274" s="24"/>
    </row>
    <row r="275" spans="1:12" s="9" customFormat="1" ht="12.75">
      <c r="A275" s="13" t="s">
        <v>5</v>
      </c>
      <c r="B275" s="2" t="s">
        <v>6</v>
      </c>
      <c r="C275" s="39">
        <v>2246582.76</v>
      </c>
      <c r="D275" s="39">
        <v>72374765</v>
      </c>
      <c r="E275" s="39">
        <v>2131648.64</v>
      </c>
      <c r="F275" s="27">
        <f t="shared" si="17"/>
        <v>94.88404691577</v>
      </c>
      <c r="G275" s="27">
        <f t="shared" si="18"/>
        <v>2.945292658290497</v>
      </c>
      <c r="H275" s="14">
        <f t="shared" si="19"/>
        <v>-114934.11999999965</v>
      </c>
      <c r="J275" s="24">
        <f t="shared" si="16"/>
      </c>
      <c r="K275" s="24"/>
      <c r="L275" s="24"/>
    </row>
    <row r="276" spans="1:12" ht="12.75">
      <c r="A276" s="13" t="s">
        <v>7</v>
      </c>
      <c r="B276" s="2" t="s">
        <v>8</v>
      </c>
      <c r="C276" s="39">
        <v>1077338.99</v>
      </c>
      <c r="D276" s="39">
        <v>12214917</v>
      </c>
      <c r="E276" s="39">
        <v>58278.8</v>
      </c>
      <c r="F276" s="27">
        <f t="shared" si="17"/>
        <v>5.409513675913651</v>
      </c>
      <c r="G276" s="27">
        <f t="shared" si="18"/>
        <v>0.47711171512667666</v>
      </c>
      <c r="H276" s="14">
        <f t="shared" si="19"/>
        <v>-1019060.19</v>
      </c>
      <c r="J276" s="24">
        <f t="shared" si="16"/>
      </c>
      <c r="K276" s="24"/>
      <c r="L276" s="24"/>
    </row>
    <row r="277" spans="1:12" ht="12.75">
      <c r="A277" s="12" t="s">
        <v>197</v>
      </c>
      <c r="B277" s="10" t="s">
        <v>198</v>
      </c>
      <c r="C277" s="38">
        <v>23439446.18</v>
      </c>
      <c r="D277" s="38">
        <v>205493000</v>
      </c>
      <c r="E277" s="38">
        <v>23811486.26</v>
      </c>
      <c r="F277" s="25">
        <f t="shared" si="17"/>
        <v>101.5872392083967</v>
      </c>
      <c r="G277" s="25">
        <f t="shared" si="18"/>
        <v>11.587492644518306</v>
      </c>
      <c r="H277" s="15">
        <f t="shared" si="19"/>
        <v>372040.08000000194</v>
      </c>
      <c r="J277" s="24">
        <f t="shared" si="16"/>
      </c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23062371.5</v>
      </c>
      <c r="D278" s="39">
        <v>176724000</v>
      </c>
      <c r="E278" s="39">
        <v>23244402.25</v>
      </c>
      <c r="F278" s="27">
        <f t="shared" si="17"/>
        <v>100.78929762275315</v>
      </c>
      <c r="G278" s="27">
        <f t="shared" si="18"/>
        <v>13.152940319368053</v>
      </c>
      <c r="H278" s="14">
        <f t="shared" si="19"/>
        <v>182030.75</v>
      </c>
      <c r="J278" s="24">
        <f t="shared" si="16"/>
      </c>
      <c r="K278" s="24"/>
      <c r="L278" s="24"/>
    </row>
    <row r="279" spans="1:12" ht="12.75">
      <c r="A279" s="13" t="s">
        <v>7</v>
      </c>
      <c r="B279" s="2" t="s">
        <v>8</v>
      </c>
      <c r="C279" s="39">
        <v>377074.68</v>
      </c>
      <c r="D279" s="39">
        <v>28769000</v>
      </c>
      <c r="E279" s="39">
        <v>567084.01</v>
      </c>
      <c r="F279" s="27">
        <f t="shared" si="17"/>
        <v>150.39037094720865</v>
      </c>
      <c r="G279" s="27">
        <f t="shared" si="18"/>
        <v>1.9711634398136884</v>
      </c>
      <c r="H279" s="14">
        <f t="shared" si="19"/>
        <v>190009.33000000002</v>
      </c>
      <c r="J279" s="24">
        <f t="shared" si="16"/>
      </c>
      <c r="K279" s="24"/>
      <c r="L279" s="24"/>
    </row>
    <row r="280" spans="1:12" ht="12.75">
      <c r="A280" s="11" t="s">
        <v>199</v>
      </c>
      <c r="B280" s="8" t="s">
        <v>200</v>
      </c>
      <c r="C280" s="38">
        <v>35895900.1</v>
      </c>
      <c r="D280" s="38">
        <v>625445732</v>
      </c>
      <c r="E280" s="38">
        <v>41489995.94</v>
      </c>
      <c r="F280" s="25">
        <f t="shared" si="17"/>
        <v>115.58421943568979</v>
      </c>
      <c r="G280" s="25">
        <f t="shared" si="18"/>
        <v>6.633668409140251</v>
      </c>
      <c r="H280" s="15">
        <f t="shared" si="19"/>
        <v>5594095.839999996</v>
      </c>
      <c r="J280" s="24">
        <f t="shared" si="16"/>
      </c>
      <c r="K280" s="24"/>
      <c r="L280" s="24"/>
    </row>
    <row r="281" spans="1:12" s="9" customFormat="1" ht="12.75">
      <c r="A281" s="12" t="s">
        <v>201</v>
      </c>
      <c r="B281" s="10" t="s">
        <v>202</v>
      </c>
      <c r="C281" s="38">
        <v>9126845</v>
      </c>
      <c r="D281" s="38">
        <v>404100736</v>
      </c>
      <c r="E281" s="38">
        <v>18468016.27</v>
      </c>
      <c r="F281" s="25">
        <f t="shared" si="17"/>
        <v>202.34830623287675</v>
      </c>
      <c r="G281" s="25">
        <f t="shared" si="18"/>
        <v>4.570151604475177</v>
      </c>
      <c r="H281" s="15">
        <f t="shared" si="19"/>
        <v>9341171.27</v>
      </c>
      <c r="J281" s="24">
        <f t="shared" si="16"/>
      </c>
      <c r="K281" s="24"/>
      <c r="L281" s="24"/>
    </row>
    <row r="282" spans="1:12" s="9" customFormat="1" ht="12.75">
      <c r="A282" s="13" t="s">
        <v>5</v>
      </c>
      <c r="B282" s="2" t="s">
        <v>6</v>
      </c>
      <c r="C282" s="39">
        <v>9087837.27</v>
      </c>
      <c r="D282" s="39">
        <v>393540759</v>
      </c>
      <c r="E282" s="39">
        <v>18450988.77</v>
      </c>
      <c r="F282" s="27">
        <f t="shared" si="17"/>
        <v>203.02948019226582</v>
      </c>
      <c r="G282" s="27">
        <f t="shared" si="18"/>
        <v>4.688456874679148</v>
      </c>
      <c r="H282" s="14">
        <f t="shared" si="19"/>
        <v>9363151.5</v>
      </c>
      <c r="J282" s="24">
        <f t="shared" si="16"/>
      </c>
      <c r="K282" s="24"/>
      <c r="L282" s="24"/>
    </row>
    <row r="283" spans="1:12" ht="12.75">
      <c r="A283" s="13" t="s">
        <v>7</v>
      </c>
      <c r="B283" s="2" t="s">
        <v>8</v>
      </c>
      <c r="C283" s="39">
        <v>39007.73</v>
      </c>
      <c r="D283" s="39">
        <v>10559977</v>
      </c>
      <c r="E283" s="39">
        <v>17027.5</v>
      </c>
      <c r="F283" s="27">
        <f t="shared" si="17"/>
        <v>43.65160443840234</v>
      </c>
      <c r="G283" s="27">
        <f t="shared" si="18"/>
        <v>0.16124561634935378</v>
      </c>
      <c r="H283" s="14">
        <f t="shared" si="19"/>
        <v>-21980.230000000003</v>
      </c>
      <c r="J283" s="24">
        <f t="shared" si="16"/>
      </c>
      <c r="K283" s="24"/>
      <c r="L283" s="24"/>
    </row>
    <row r="284" spans="1:12" ht="12.75">
      <c r="A284" s="12" t="s">
        <v>203</v>
      </c>
      <c r="B284" s="10" t="s">
        <v>204</v>
      </c>
      <c r="C284" s="38">
        <v>1657337.22</v>
      </c>
      <c r="D284" s="38">
        <v>32559000</v>
      </c>
      <c r="E284" s="38">
        <v>1679579.56</v>
      </c>
      <c r="F284" s="25">
        <f t="shared" si="17"/>
        <v>101.34205276582155</v>
      </c>
      <c r="G284" s="25">
        <f t="shared" si="18"/>
        <v>5.158572314874536</v>
      </c>
      <c r="H284" s="15">
        <f t="shared" si="19"/>
        <v>22242.340000000084</v>
      </c>
      <c r="J284" s="24">
        <f t="shared" si="16"/>
      </c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1652939.22</v>
      </c>
      <c r="D285" s="39">
        <v>32434000</v>
      </c>
      <c r="E285" s="39">
        <v>1679579.56</v>
      </c>
      <c r="F285" s="27">
        <f t="shared" si="17"/>
        <v>101.61169507491026</v>
      </c>
      <c r="G285" s="27">
        <f t="shared" si="18"/>
        <v>5.178453351421348</v>
      </c>
      <c r="H285" s="14">
        <f t="shared" si="19"/>
        <v>26640.340000000084</v>
      </c>
      <c r="J285" s="24">
        <f t="shared" si="16"/>
      </c>
      <c r="K285" s="24"/>
      <c r="L285" s="24"/>
    </row>
    <row r="286" spans="1:12" ht="12.75">
      <c r="A286" s="13" t="s">
        <v>7</v>
      </c>
      <c r="B286" s="2" t="s">
        <v>8</v>
      </c>
      <c r="C286" s="39">
        <v>4398</v>
      </c>
      <c r="D286" s="39">
        <v>125000</v>
      </c>
      <c r="E286" s="39"/>
      <c r="F286" s="27">
        <f t="shared" si="17"/>
        <v>0</v>
      </c>
      <c r="G286" s="27">
        <f t="shared" si="18"/>
        <v>0</v>
      </c>
      <c r="H286" s="14">
        <f t="shared" si="19"/>
        <v>-4398</v>
      </c>
      <c r="J286" s="24">
        <f t="shared" si="16"/>
      </c>
      <c r="K286" s="24"/>
      <c r="L286" s="24"/>
    </row>
    <row r="287" spans="1:12" ht="12.75">
      <c r="A287" s="12" t="s">
        <v>205</v>
      </c>
      <c r="B287" s="10" t="s">
        <v>206</v>
      </c>
      <c r="C287" s="38">
        <v>6869603.98</v>
      </c>
      <c r="D287" s="38">
        <v>65145104</v>
      </c>
      <c r="E287" s="38">
        <v>6965280.67</v>
      </c>
      <c r="F287" s="25">
        <f t="shared" si="17"/>
        <v>101.39275408420268</v>
      </c>
      <c r="G287" s="25">
        <f t="shared" si="18"/>
        <v>10.691948039564108</v>
      </c>
      <c r="H287" s="15">
        <f t="shared" si="19"/>
        <v>95676.68999999948</v>
      </c>
      <c r="J287" s="24">
        <f t="shared" si="16"/>
      </c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5870955.04</v>
      </c>
      <c r="D288" s="39">
        <v>46201990</v>
      </c>
      <c r="E288" s="39">
        <v>6762204.17</v>
      </c>
      <c r="F288" s="27">
        <f t="shared" si="17"/>
        <v>115.18064989303683</v>
      </c>
      <c r="G288" s="27">
        <f t="shared" si="18"/>
        <v>14.636175130118852</v>
      </c>
      <c r="H288" s="14">
        <f t="shared" si="19"/>
        <v>891249.1299999999</v>
      </c>
      <c r="J288" s="24">
        <f t="shared" si="16"/>
      </c>
      <c r="K288" s="24"/>
      <c r="L288" s="24"/>
    </row>
    <row r="289" spans="1:12" ht="12.75">
      <c r="A289" s="13" t="s">
        <v>7</v>
      </c>
      <c r="B289" s="2" t="s">
        <v>8</v>
      </c>
      <c r="C289" s="39">
        <v>998648.94</v>
      </c>
      <c r="D289" s="39">
        <v>18943114</v>
      </c>
      <c r="E289" s="39">
        <v>203076.5</v>
      </c>
      <c r="F289" s="27">
        <f t="shared" si="17"/>
        <v>20.335123972594417</v>
      </c>
      <c r="G289" s="27">
        <f t="shared" si="18"/>
        <v>1.0720333520666137</v>
      </c>
      <c r="H289" s="14">
        <f t="shared" si="19"/>
        <v>-795572.44</v>
      </c>
      <c r="J289" s="24">
        <f t="shared" si="16"/>
      </c>
      <c r="K289" s="24"/>
      <c r="L289" s="24"/>
    </row>
    <row r="290" spans="1:12" ht="12.75">
      <c r="A290" s="12" t="s">
        <v>207</v>
      </c>
      <c r="B290" s="10" t="s">
        <v>208</v>
      </c>
      <c r="C290" s="38">
        <v>18242113.9</v>
      </c>
      <c r="D290" s="38">
        <v>108934547</v>
      </c>
      <c r="E290" s="38">
        <v>13224346.73</v>
      </c>
      <c r="F290" s="25">
        <f t="shared" si="17"/>
        <v>72.49349939647072</v>
      </c>
      <c r="G290" s="25">
        <f t="shared" si="18"/>
        <v>12.139717926214905</v>
      </c>
      <c r="H290" s="15">
        <f t="shared" si="19"/>
        <v>-5017767.169999998</v>
      </c>
      <c r="J290" s="24">
        <f t="shared" si="16"/>
      </c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18115440.92</v>
      </c>
      <c r="D291" s="39">
        <v>101805996</v>
      </c>
      <c r="E291" s="39">
        <v>12280071.12</v>
      </c>
      <c r="F291" s="27">
        <f t="shared" si="17"/>
        <v>67.78786767724999</v>
      </c>
      <c r="G291" s="27">
        <f t="shared" si="18"/>
        <v>12.062227768981309</v>
      </c>
      <c r="H291" s="14">
        <f t="shared" si="19"/>
        <v>-5835369.800000003</v>
      </c>
      <c r="J291" s="24">
        <f t="shared" si="16"/>
      </c>
      <c r="K291" s="24"/>
      <c r="L291" s="24"/>
    </row>
    <row r="292" spans="1:12" ht="12.75">
      <c r="A292" s="13" t="s">
        <v>7</v>
      </c>
      <c r="B292" s="2" t="s">
        <v>8</v>
      </c>
      <c r="C292" s="39">
        <v>126672.98</v>
      </c>
      <c r="D292" s="39">
        <v>7128551</v>
      </c>
      <c r="E292" s="39">
        <v>944275.61</v>
      </c>
      <c r="F292" s="27">
        <f t="shared" si="17"/>
        <v>745.4435902589487</v>
      </c>
      <c r="G292" s="27">
        <f t="shared" si="18"/>
        <v>13.246389203079278</v>
      </c>
      <c r="H292" s="14">
        <f t="shared" si="19"/>
        <v>817602.63</v>
      </c>
      <c r="J292" s="24">
        <f t="shared" si="16"/>
      </c>
      <c r="K292" s="24"/>
      <c r="L292" s="24"/>
    </row>
    <row r="293" spans="1:12" ht="12.75">
      <c r="A293" s="12" t="s">
        <v>407</v>
      </c>
      <c r="B293" s="10" t="s">
        <v>414</v>
      </c>
      <c r="C293" s="38"/>
      <c r="D293" s="38">
        <v>14706345</v>
      </c>
      <c r="E293" s="38">
        <v>1152772.71</v>
      </c>
      <c r="F293" s="28" t="str">
        <f>IF(C293=0,"x",E293/C293*100)</f>
        <v>x</v>
      </c>
      <c r="G293" s="28">
        <f>IF(D293=0,"x",E293/D293*100)</f>
        <v>7.838607825397813</v>
      </c>
      <c r="H293" s="23">
        <f>+E293-C293</f>
        <v>1152772.71</v>
      </c>
      <c r="J293" s="24">
        <f t="shared" si="16"/>
      </c>
      <c r="K293" s="24"/>
      <c r="L293" s="24"/>
    </row>
    <row r="294" spans="1:12" s="9" customFormat="1" ht="12.75">
      <c r="A294" s="13" t="s">
        <v>5</v>
      </c>
      <c r="B294" s="2" t="s">
        <v>6</v>
      </c>
      <c r="C294" s="39"/>
      <c r="D294" s="39">
        <v>13920595</v>
      </c>
      <c r="E294" s="39">
        <v>1152772.71</v>
      </c>
      <c r="F294" s="27" t="str">
        <f>IF(C294=0,"x",E294/C294*100)</f>
        <v>x</v>
      </c>
      <c r="G294" s="27">
        <f>IF(D294=0,"x",E294/D294*100)</f>
        <v>8.28105917886412</v>
      </c>
      <c r="H294" s="14">
        <f>+E294-C294</f>
        <v>1152772.71</v>
      </c>
      <c r="J294" s="24">
        <f t="shared" si="16"/>
      </c>
      <c r="K294" s="24"/>
      <c r="L294" s="24"/>
    </row>
    <row r="295" spans="1:12" ht="12.75">
      <c r="A295" s="13" t="s">
        <v>7</v>
      </c>
      <c r="B295" s="2" t="s">
        <v>8</v>
      </c>
      <c r="C295" s="39"/>
      <c r="D295" s="39">
        <v>785750</v>
      </c>
      <c r="E295" s="39"/>
      <c r="F295" s="27" t="str">
        <f>IF(C295=0,"x",E295/C295*100)</f>
        <v>x</v>
      </c>
      <c r="G295" s="27">
        <f>IF(D295=0,"x",E295/D295*100)</f>
        <v>0</v>
      </c>
      <c r="H295" s="14">
        <f>+E295-C295</f>
        <v>0</v>
      </c>
      <c r="J295" s="24">
        <f t="shared" si="16"/>
      </c>
      <c r="K295" s="24"/>
      <c r="L295" s="24"/>
    </row>
    <row r="296" spans="1:12" ht="12.75">
      <c r="A296" s="11" t="s">
        <v>209</v>
      </c>
      <c r="B296" s="8" t="s">
        <v>210</v>
      </c>
      <c r="C296" s="38">
        <v>1867831161.51</v>
      </c>
      <c r="D296" s="38">
        <v>12026314578</v>
      </c>
      <c r="E296" s="38">
        <v>2039663438.02</v>
      </c>
      <c r="F296" s="25">
        <f t="shared" si="17"/>
        <v>109.19956150485714</v>
      </c>
      <c r="G296" s="25">
        <f t="shared" si="18"/>
        <v>16.960004037739047</v>
      </c>
      <c r="H296" s="15">
        <f t="shared" si="19"/>
        <v>171832276.51</v>
      </c>
      <c r="J296" s="24">
        <f t="shared" si="16"/>
      </c>
      <c r="K296" s="24"/>
      <c r="L296" s="24"/>
    </row>
    <row r="297" spans="1:12" s="9" customFormat="1" ht="12.75">
      <c r="A297" s="12" t="s">
        <v>211</v>
      </c>
      <c r="B297" s="10" t="s">
        <v>212</v>
      </c>
      <c r="C297" s="38">
        <v>1338898068.81</v>
      </c>
      <c r="D297" s="38">
        <v>8409743197</v>
      </c>
      <c r="E297" s="38">
        <v>1459446572.71</v>
      </c>
      <c r="F297" s="25">
        <f t="shared" si="17"/>
        <v>109.00356096615648</v>
      </c>
      <c r="G297" s="25">
        <f t="shared" si="18"/>
        <v>17.35423470755477</v>
      </c>
      <c r="H297" s="15">
        <f t="shared" si="19"/>
        <v>120548503.9000001</v>
      </c>
      <c r="J297" s="24">
        <f t="shared" si="16"/>
      </c>
      <c r="K297" s="24"/>
      <c r="L297" s="24"/>
    </row>
    <row r="298" spans="1:12" s="9" customFormat="1" ht="12.75">
      <c r="A298" s="13" t="s">
        <v>5</v>
      </c>
      <c r="B298" s="2" t="s">
        <v>6</v>
      </c>
      <c r="C298" s="39">
        <v>1336959607.04</v>
      </c>
      <c r="D298" s="39">
        <v>8065442827</v>
      </c>
      <c r="E298" s="39">
        <v>1450990122.77</v>
      </c>
      <c r="F298" s="27">
        <f t="shared" si="17"/>
        <v>108.52909206303256</v>
      </c>
      <c r="G298" s="27">
        <f t="shared" si="18"/>
        <v>17.990210257428682</v>
      </c>
      <c r="H298" s="14">
        <f t="shared" si="19"/>
        <v>114030515.73000002</v>
      </c>
      <c r="J298" s="24">
        <f t="shared" si="16"/>
      </c>
      <c r="K298" s="24"/>
      <c r="L298" s="24"/>
    </row>
    <row r="299" spans="1:12" ht="12.75">
      <c r="A299" s="13" t="s">
        <v>7</v>
      </c>
      <c r="B299" s="2" t="s">
        <v>8</v>
      </c>
      <c r="C299" s="39">
        <v>1938461.77</v>
      </c>
      <c r="D299" s="39">
        <v>344300370</v>
      </c>
      <c r="E299" s="39">
        <v>8456449.94</v>
      </c>
      <c r="F299" s="27">
        <f t="shared" si="17"/>
        <v>436.24538130561115</v>
      </c>
      <c r="G299" s="27">
        <f t="shared" si="18"/>
        <v>2.4561257195279804</v>
      </c>
      <c r="H299" s="14">
        <f t="shared" si="19"/>
        <v>6517988.17</v>
      </c>
      <c r="J299" s="24">
        <f t="shared" si="16"/>
      </c>
      <c r="K299" s="24"/>
      <c r="L299" s="24"/>
    </row>
    <row r="300" spans="1:12" ht="12.75">
      <c r="A300" s="12" t="s">
        <v>213</v>
      </c>
      <c r="B300" s="10" t="s">
        <v>214</v>
      </c>
      <c r="C300" s="38">
        <v>418988474.17</v>
      </c>
      <c r="D300" s="38">
        <v>2810623150</v>
      </c>
      <c r="E300" s="38">
        <v>459016530.58</v>
      </c>
      <c r="F300" s="25">
        <f t="shared" si="17"/>
        <v>109.55349821717506</v>
      </c>
      <c r="G300" s="25">
        <f t="shared" si="18"/>
        <v>16.331486153880146</v>
      </c>
      <c r="H300" s="15">
        <f t="shared" si="19"/>
        <v>40028056.40999997</v>
      </c>
      <c r="J300" s="24">
        <f t="shared" si="16"/>
      </c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412070824.16</v>
      </c>
      <c r="D301" s="39">
        <v>2764093150</v>
      </c>
      <c r="E301" s="39">
        <v>438353860.26</v>
      </c>
      <c r="F301" s="27">
        <f t="shared" si="17"/>
        <v>106.37828124657393</v>
      </c>
      <c r="G301" s="27">
        <f t="shared" si="18"/>
        <v>15.85886713911939</v>
      </c>
      <c r="H301" s="14">
        <f t="shared" si="19"/>
        <v>26283036.099999964</v>
      </c>
      <c r="J301" s="24">
        <f t="shared" si="16"/>
      </c>
      <c r="K301" s="24"/>
      <c r="L301" s="24"/>
    </row>
    <row r="302" spans="1:12" ht="12.75">
      <c r="A302" s="13" t="s">
        <v>7</v>
      </c>
      <c r="B302" s="2" t="s">
        <v>8</v>
      </c>
      <c r="C302" s="39">
        <v>6917650.01</v>
      </c>
      <c r="D302" s="39">
        <v>46530000</v>
      </c>
      <c r="E302" s="39">
        <v>20662670.32</v>
      </c>
      <c r="F302" s="27">
        <f t="shared" si="17"/>
        <v>298.69493672172644</v>
      </c>
      <c r="G302" s="27">
        <f t="shared" si="18"/>
        <v>44.407200343864176</v>
      </c>
      <c r="H302" s="14">
        <f t="shared" si="19"/>
        <v>13745020.31</v>
      </c>
      <c r="J302" s="24">
        <f t="shared" si="16"/>
      </c>
      <c r="K302" s="24"/>
      <c r="L302" s="24"/>
    </row>
    <row r="303" spans="1:12" ht="12.75">
      <c r="A303" s="12" t="s">
        <v>215</v>
      </c>
      <c r="B303" s="10" t="s">
        <v>216</v>
      </c>
      <c r="C303" s="38">
        <v>53444616.88</v>
      </c>
      <c r="D303" s="38">
        <v>334287374</v>
      </c>
      <c r="E303" s="38">
        <v>60116775.84</v>
      </c>
      <c r="F303" s="25">
        <f t="shared" si="17"/>
        <v>112.48424883460406</v>
      </c>
      <c r="G303" s="25">
        <f t="shared" si="18"/>
        <v>17.983561604692856</v>
      </c>
      <c r="H303" s="15">
        <f t="shared" si="19"/>
        <v>6672158.960000001</v>
      </c>
      <c r="J303" s="24">
        <f t="shared" si="16"/>
      </c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53444616.88</v>
      </c>
      <c r="D304" s="39">
        <v>333495374</v>
      </c>
      <c r="E304" s="39">
        <v>60116775.84</v>
      </c>
      <c r="F304" s="27">
        <f t="shared" si="17"/>
        <v>112.48424883460406</v>
      </c>
      <c r="G304" s="27">
        <f t="shared" si="18"/>
        <v>18.026269785679247</v>
      </c>
      <c r="H304" s="14">
        <f t="shared" si="19"/>
        <v>6672158.960000001</v>
      </c>
      <c r="J304" s="24">
        <f t="shared" si="16"/>
      </c>
      <c r="K304" s="24"/>
      <c r="L304" s="24"/>
    </row>
    <row r="305" spans="1:12" ht="12.75">
      <c r="A305" s="13" t="s">
        <v>7</v>
      </c>
      <c r="B305" s="2" t="s">
        <v>8</v>
      </c>
      <c r="C305" s="39"/>
      <c r="D305" s="39">
        <v>792000</v>
      </c>
      <c r="E305" s="39"/>
      <c r="F305" s="27" t="str">
        <f t="shared" si="17"/>
        <v>x</v>
      </c>
      <c r="G305" s="27">
        <f t="shared" si="18"/>
        <v>0</v>
      </c>
      <c r="H305" s="14">
        <f t="shared" si="19"/>
        <v>0</v>
      </c>
      <c r="J305" s="24">
        <f t="shared" si="16"/>
      </c>
      <c r="K305" s="24"/>
      <c r="L305" s="24"/>
    </row>
    <row r="306" spans="1:12" ht="12.75">
      <c r="A306" s="12" t="s">
        <v>217</v>
      </c>
      <c r="B306" s="10" t="s">
        <v>218</v>
      </c>
      <c r="C306" s="38">
        <v>2875580.45</v>
      </c>
      <c r="D306" s="38">
        <v>17197452</v>
      </c>
      <c r="E306" s="38">
        <v>1407154.39</v>
      </c>
      <c r="F306" s="25">
        <f t="shared" si="17"/>
        <v>48.93462083455185</v>
      </c>
      <c r="G306" s="25">
        <f t="shared" si="18"/>
        <v>8.1823423028016</v>
      </c>
      <c r="H306" s="15">
        <f t="shared" si="19"/>
        <v>-1468426.0600000003</v>
      </c>
      <c r="J306" s="24">
        <f t="shared" si="16"/>
      </c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2875580.45</v>
      </c>
      <c r="D307" s="39">
        <v>17118252</v>
      </c>
      <c r="E307" s="39">
        <v>1407154.39</v>
      </c>
      <c r="F307" s="27">
        <f t="shared" si="17"/>
        <v>48.93462083455185</v>
      </c>
      <c r="G307" s="27">
        <f t="shared" si="18"/>
        <v>8.220199060044214</v>
      </c>
      <c r="H307" s="14">
        <f t="shared" si="19"/>
        <v>-1468426.0600000003</v>
      </c>
      <c r="J307" s="24">
        <f t="shared" si="16"/>
      </c>
      <c r="K307" s="24"/>
      <c r="L307" s="24"/>
    </row>
    <row r="308" spans="1:12" ht="12.75">
      <c r="A308" s="13">
        <v>4</v>
      </c>
      <c r="B308" s="2" t="s">
        <v>8</v>
      </c>
      <c r="C308" s="39"/>
      <c r="D308" s="39">
        <v>79200</v>
      </c>
      <c r="E308" s="39"/>
      <c r="F308" s="27" t="str">
        <f t="shared" si="17"/>
        <v>x</v>
      </c>
      <c r="G308" s="27">
        <f t="shared" si="18"/>
        <v>0</v>
      </c>
      <c r="H308" s="14">
        <f t="shared" si="19"/>
        <v>0</v>
      </c>
      <c r="J308" s="24">
        <f t="shared" si="16"/>
      </c>
      <c r="K308" s="24"/>
      <c r="L308" s="24"/>
    </row>
    <row r="309" spans="1:12" ht="12.75">
      <c r="A309" s="12" t="s">
        <v>219</v>
      </c>
      <c r="B309" s="10" t="s">
        <v>220</v>
      </c>
      <c r="C309" s="38">
        <v>2149076.19</v>
      </c>
      <c r="D309" s="38">
        <v>16658907</v>
      </c>
      <c r="E309" s="38">
        <v>2220812.17</v>
      </c>
      <c r="F309" s="25">
        <f t="shared" si="17"/>
        <v>103.33799147437392</v>
      </c>
      <c r="G309" s="25">
        <f t="shared" si="18"/>
        <v>13.33107970408863</v>
      </c>
      <c r="H309" s="15">
        <f t="shared" si="19"/>
        <v>71735.97999999998</v>
      </c>
      <c r="J309" s="24">
        <f t="shared" si="16"/>
      </c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2094561.89</v>
      </c>
      <c r="D310" s="39">
        <v>16617522</v>
      </c>
      <c r="E310" s="39">
        <v>2204302.24</v>
      </c>
      <c r="F310" s="27">
        <f t="shared" si="17"/>
        <v>105.23929851507039</v>
      </c>
      <c r="G310" s="27">
        <f t="shared" si="18"/>
        <v>13.264927466321394</v>
      </c>
      <c r="H310" s="14">
        <f t="shared" si="19"/>
        <v>109740.35000000033</v>
      </c>
      <c r="J310" s="24">
        <f t="shared" si="16"/>
      </c>
      <c r="K310" s="24"/>
      <c r="L310" s="24"/>
    </row>
    <row r="311" spans="1:12" ht="12.75">
      <c r="A311" s="13" t="s">
        <v>7</v>
      </c>
      <c r="B311" s="2" t="s">
        <v>8</v>
      </c>
      <c r="C311" s="39">
        <v>54514.3</v>
      </c>
      <c r="D311" s="39">
        <v>41385</v>
      </c>
      <c r="E311" s="39">
        <v>16509.93</v>
      </c>
      <c r="F311" s="27">
        <f t="shared" si="17"/>
        <v>30.28550306983672</v>
      </c>
      <c r="G311" s="27">
        <f t="shared" si="18"/>
        <v>39.89351214208047</v>
      </c>
      <c r="H311" s="14">
        <f t="shared" si="19"/>
        <v>-38004.37</v>
      </c>
      <c r="J311" s="24">
        <f t="shared" si="16"/>
      </c>
      <c r="K311" s="24"/>
      <c r="L311" s="24"/>
    </row>
    <row r="312" spans="1:12" ht="12.75">
      <c r="A312" s="12" t="s">
        <v>221</v>
      </c>
      <c r="B312" s="10" t="s">
        <v>222</v>
      </c>
      <c r="C312" s="38">
        <v>6672809.16</v>
      </c>
      <c r="D312" s="38">
        <v>45934233</v>
      </c>
      <c r="E312" s="38">
        <v>8549465.92</v>
      </c>
      <c r="F312" s="25">
        <f t="shared" si="17"/>
        <v>128.12393873407282</v>
      </c>
      <c r="G312" s="25">
        <f t="shared" si="18"/>
        <v>18.612405958754117</v>
      </c>
      <c r="H312" s="15">
        <f t="shared" si="19"/>
        <v>1876656.7599999998</v>
      </c>
      <c r="J312" s="24">
        <f t="shared" si="16"/>
      </c>
      <c r="K312" s="24"/>
      <c r="L312" s="24"/>
    </row>
    <row r="313" spans="1:12" s="9" customFormat="1" ht="12.75">
      <c r="A313" s="13" t="s">
        <v>5</v>
      </c>
      <c r="B313" s="2" t="s">
        <v>6</v>
      </c>
      <c r="C313" s="39">
        <v>6672809.16</v>
      </c>
      <c r="D313" s="39">
        <v>45379833</v>
      </c>
      <c r="E313" s="39">
        <v>8549465.92</v>
      </c>
      <c r="F313" s="27">
        <f t="shared" si="17"/>
        <v>128.12393873407282</v>
      </c>
      <c r="G313" s="27">
        <f t="shared" si="18"/>
        <v>18.83979149945307</v>
      </c>
      <c r="H313" s="14">
        <f t="shared" si="19"/>
        <v>1876656.7599999998</v>
      </c>
      <c r="J313" s="24">
        <f t="shared" si="16"/>
      </c>
      <c r="K313" s="24"/>
      <c r="L313" s="24"/>
    </row>
    <row r="314" spans="1:12" ht="12.75">
      <c r="A314" s="13" t="s">
        <v>7</v>
      </c>
      <c r="B314" s="2" t="s">
        <v>8</v>
      </c>
      <c r="C314" s="39"/>
      <c r="D314" s="39">
        <v>554400</v>
      </c>
      <c r="E314" s="39"/>
      <c r="F314" s="27" t="str">
        <f t="shared" si="17"/>
        <v>x</v>
      </c>
      <c r="G314" s="27">
        <f t="shared" si="18"/>
        <v>0</v>
      </c>
      <c r="H314" s="14">
        <f t="shared" si="19"/>
        <v>0</v>
      </c>
      <c r="J314" s="24">
        <f t="shared" si="16"/>
      </c>
      <c r="K314" s="24"/>
      <c r="L314" s="24"/>
    </row>
    <row r="315" spans="1:12" ht="12.75">
      <c r="A315" s="12" t="s">
        <v>223</v>
      </c>
      <c r="B315" s="10" t="s">
        <v>224</v>
      </c>
      <c r="C315" s="38">
        <v>10814473.52</v>
      </c>
      <c r="D315" s="38">
        <v>79431442</v>
      </c>
      <c r="E315" s="38">
        <v>15454027.97</v>
      </c>
      <c r="F315" s="25">
        <f t="shared" si="17"/>
        <v>142.90134366152668</v>
      </c>
      <c r="G315" s="25">
        <f t="shared" si="18"/>
        <v>19.45580689571266</v>
      </c>
      <c r="H315" s="15">
        <f t="shared" si="19"/>
        <v>4639554.450000001</v>
      </c>
      <c r="J315" s="24">
        <f t="shared" si="16"/>
      </c>
      <c r="K315" s="24"/>
      <c r="L315" s="24"/>
    </row>
    <row r="316" spans="1:12" s="9" customFormat="1" ht="12.75">
      <c r="A316" s="13" t="s">
        <v>5</v>
      </c>
      <c r="B316" s="2" t="s">
        <v>6</v>
      </c>
      <c r="C316" s="39">
        <v>10564176.77</v>
      </c>
      <c r="D316" s="39">
        <v>71135044</v>
      </c>
      <c r="E316" s="39">
        <v>9954102.9</v>
      </c>
      <c r="F316" s="27">
        <f t="shared" si="17"/>
        <v>94.22506946558791</v>
      </c>
      <c r="G316" s="27">
        <f t="shared" si="18"/>
        <v>13.993247688157753</v>
      </c>
      <c r="H316" s="14">
        <f t="shared" si="19"/>
        <v>-610073.8699999992</v>
      </c>
      <c r="J316" s="24">
        <f t="shared" si="16"/>
      </c>
      <c r="K316" s="24"/>
      <c r="L316" s="24"/>
    </row>
    <row r="317" spans="1:12" ht="12.75">
      <c r="A317" s="13" t="s">
        <v>7</v>
      </c>
      <c r="B317" s="2" t="s">
        <v>8</v>
      </c>
      <c r="C317" s="39">
        <v>250296.75</v>
      </c>
      <c r="D317" s="39">
        <v>8296398</v>
      </c>
      <c r="E317" s="39">
        <v>5499925.07</v>
      </c>
      <c r="F317" s="27">
        <f t="shared" si="17"/>
        <v>2197.361759591365</v>
      </c>
      <c r="G317" s="27">
        <f t="shared" si="18"/>
        <v>66.2929270027788</v>
      </c>
      <c r="H317" s="14">
        <f t="shared" si="19"/>
        <v>5249628.32</v>
      </c>
      <c r="J317" s="24">
        <f t="shared" si="16"/>
      </c>
      <c r="K317" s="24"/>
      <c r="L317" s="24"/>
    </row>
    <row r="318" spans="1:12" ht="12.75">
      <c r="A318" s="12" t="s">
        <v>225</v>
      </c>
      <c r="B318" s="10" t="s">
        <v>226</v>
      </c>
      <c r="C318" s="38">
        <v>4253813.1</v>
      </c>
      <c r="D318" s="38">
        <v>25849163</v>
      </c>
      <c r="E318" s="38">
        <v>4255968.26</v>
      </c>
      <c r="F318" s="25">
        <f t="shared" si="17"/>
        <v>100.05066419114652</v>
      </c>
      <c r="G318" s="25">
        <f t="shared" si="18"/>
        <v>16.46462695910115</v>
      </c>
      <c r="H318" s="15">
        <f t="shared" si="19"/>
        <v>2155.160000000149</v>
      </c>
      <c r="J318" s="24">
        <f t="shared" si="16"/>
      </c>
      <c r="K318" s="24"/>
      <c r="L318" s="24"/>
    </row>
    <row r="319" spans="1:12" s="9" customFormat="1" ht="12.75">
      <c r="A319" s="13" t="s">
        <v>5</v>
      </c>
      <c r="B319" s="2" t="s">
        <v>6</v>
      </c>
      <c r="C319" s="39">
        <v>4253813.1</v>
      </c>
      <c r="D319" s="39">
        <v>25849163</v>
      </c>
      <c r="E319" s="39">
        <v>4255968.26</v>
      </c>
      <c r="F319" s="27">
        <f t="shared" si="17"/>
        <v>100.05066419114652</v>
      </c>
      <c r="G319" s="27">
        <f t="shared" si="18"/>
        <v>16.46462695910115</v>
      </c>
      <c r="H319" s="14">
        <f t="shared" si="19"/>
        <v>2155.160000000149</v>
      </c>
      <c r="J319" s="24">
        <f t="shared" si="16"/>
      </c>
      <c r="K319" s="24"/>
      <c r="L319" s="24"/>
    </row>
    <row r="320" spans="1:12" ht="12.75">
      <c r="A320" s="12" t="s">
        <v>227</v>
      </c>
      <c r="B320" s="10" t="s">
        <v>228</v>
      </c>
      <c r="C320" s="38">
        <v>4010609.33</v>
      </c>
      <c r="D320" s="38">
        <v>29184543</v>
      </c>
      <c r="E320" s="38">
        <v>4318606</v>
      </c>
      <c r="F320" s="25">
        <f t="shared" si="17"/>
        <v>107.67954803516102</v>
      </c>
      <c r="G320" s="25">
        <f t="shared" si="18"/>
        <v>14.797579664002278</v>
      </c>
      <c r="H320" s="15">
        <f t="shared" si="19"/>
        <v>307996.6699999999</v>
      </c>
      <c r="J320" s="24">
        <f t="shared" si="16"/>
      </c>
      <c r="K320" s="24"/>
      <c r="L320" s="24"/>
    </row>
    <row r="321" spans="1:12" s="9" customFormat="1" ht="12.75">
      <c r="A321" s="13" t="s">
        <v>5</v>
      </c>
      <c r="B321" s="2" t="s">
        <v>6</v>
      </c>
      <c r="C321" s="39">
        <v>4010609.33</v>
      </c>
      <c r="D321" s="39">
        <v>24790923</v>
      </c>
      <c r="E321" s="39">
        <v>4201620.34</v>
      </c>
      <c r="F321" s="27">
        <f t="shared" si="17"/>
        <v>104.7626431368223</v>
      </c>
      <c r="G321" s="27">
        <f t="shared" si="18"/>
        <v>16.948220685450075</v>
      </c>
      <c r="H321" s="14">
        <f t="shared" si="19"/>
        <v>191011.00999999978</v>
      </c>
      <c r="J321" s="24">
        <f t="shared" si="16"/>
      </c>
      <c r="K321" s="24"/>
      <c r="L321" s="24"/>
    </row>
    <row r="322" spans="1:12" ht="12.75">
      <c r="A322" s="13" t="s">
        <v>7</v>
      </c>
      <c r="B322" s="2" t="s">
        <v>8</v>
      </c>
      <c r="C322" s="39"/>
      <c r="D322" s="39">
        <v>4393620</v>
      </c>
      <c r="E322" s="39">
        <v>116985.66</v>
      </c>
      <c r="F322" s="27" t="str">
        <f t="shared" si="17"/>
        <v>x</v>
      </c>
      <c r="G322" s="27">
        <f t="shared" si="18"/>
        <v>2.6626258074207603</v>
      </c>
      <c r="H322" s="14">
        <f t="shared" si="19"/>
        <v>116985.66</v>
      </c>
      <c r="J322" s="24">
        <f t="shared" si="16"/>
      </c>
      <c r="K322" s="24"/>
      <c r="L322" s="24"/>
    </row>
    <row r="323" spans="1:12" ht="12.75">
      <c r="A323" s="12" t="s">
        <v>229</v>
      </c>
      <c r="B323" s="10" t="s">
        <v>230</v>
      </c>
      <c r="C323" s="38">
        <v>5535012.78</v>
      </c>
      <c r="D323" s="38">
        <v>36115494</v>
      </c>
      <c r="E323" s="38">
        <v>4600776.87</v>
      </c>
      <c r="F323" s="25">
        <f t="shared" si="17"/>
        <v>83.1213414108865</v>
      </c>
      <c r="G323" s="25">
        <f t="shared" si="18"/>
        <v>12.739066700845903</v>
      </c>
      <c r="H323" s="15">
        <f t="shared" si="19"/>
        <v>-934235.9100000001</v>
      </c>
      <c r="J323" s="24">
        <f t="shared" si="16"/>
      </c>
      <c r="K323" s="24"/>
      <c r="L323" s="24"/>
    </row>
    <row r="324" spans="1:12" s="9" customFormat="1" ht="12.75">
      <c r="A324" s="13" t="s">
        <v>5</v>
      </c>
      <c r="B324" s="2" t="s">
        <v>6</v>
      </c>
      <c r="C324" s="39">
        <v>5535012.78</v>
      </c>
      <c r="D324" s="39">
        <v>36007718</v>
      </c>
      <c r="E324" s="39">
        <v>4578839.37</v>
      </c>
      <c r="F324" s="27">
        <f t="shared" si="17"/>
        <v>82.72500086259963</v>
      </c>
      <c r="G324" s="27">
        <f t="shared" si="18"/>
        <v>12.716272022570271</v>
      </c>
      <c r="H324" s="14">
        <f t="shared" si="19"/>
        <v>-956173.4100000001</v>
      </c>
      <c r="J324" s="24">
        <f t="shared" si="16"/>
      </c>
      <c r="K324" s="24"/>
      <c r="L324" s="24"/>
    </row>
    <row r="325" spans="1:12" ht="12.75">
      <c r="A325" s="13" t="s">
        <v>7</v>
      </c>
      <c r="B325" s="2" t="s">
        <v>8</v>
      </c>
      <c r="C325" s="39"/>
      <c r="D325" s="39">
        <v>107776</v>
      </c>
      <c r="E325" s="39">
        <v>21937.5</v>
      </c>
      <c r="F325" s="27" t="str">
        <f t="shared" si="17"/>
        <v>x</v>
      </c>
      <c r="G325" s="27">
        <f t="shared" si="18"/>
        <v>20.354717191211403</v>
      </c>
      <c r="H325" s="14">
        <f t="shared" si="19"/>
        <v>21937.5</v>
      </c>
      <c r="J325" s="24">
        <f t="shared" si="16"/>
      </c>
      <c r="K325" s="24"/>
      <c r="L325" s="24"/>
    </row>
    <row r="326" spans="1:12" ht="12.75">
      <c r="A326" s="12" t="s">
        <v>231</v>
      </c>
      <c r="B326" s="10" t="s">
        <v>232</v>
      </c>
      <c r="C326" s="38">
        <v>2605460.33</v>
      </c>
      <c r="D326" s="38">
        <v>21953219</v>
      </c>
      <c r="E326" s="38">
        <v>3159895.87</v>
      </c>
      <c r="F326" s="25">
        <f t="shared" si="17"/>
        <v>121.27975366257064</v>
      </c>
      <c r="G326" s="25">
        <f t="shared" si="18"/>
        <v>14.393770089024303</v>
      </c>
      <c r="H326" s="15">
        <f t="shared" si="19"/>
        <v>554435.54</v>
      </c>
      <c r="J326" s="24">
        <f aca="true" t="shared" si="20" ref="J326:J389">IF(E326&lt;0,"!!!","")</f>
      </c>
      <c r="K326" s="24"/>
      <c r="L326" s="24"/>
    </row>
    <row r="327" spans="1:12" s="9" customFormat="1" ht="12.75">
      <c r="A327" s="13" t="s">
        <v>5</v>
      </c>
      <c r="B327" s="2" t="s">
        <v>6</v>
      </c>
      <c r="C327" s="39">
        <v>2522254.1</v>
      </c>
      <c r="D327" s="39">
        <v>19734722</v>
      </c>
      <c r="E327" s="39">
        <v>2813395.87</v>
      </c>
      <c r="F327" s="27">
        <f t="shared" si="17"/>
        <v>111.54291988265577</v>
      </c>
      <c r="G327" s="27">
        <f t="shared" si="18"/>
        <v>14.256070442745534</v>
      </c>
      <c r="H327" s="14">
        <f t="shared" si="19"/>
        <v>291141.77</v>
      </c>
      <c r="J327" s="24">
        <f t="shared" si="20"/>
      </c>
      <c r="K327" s="24"/>
      <c r="L327" s="24"/>
    </row>
    <row r="328" spans="1:12" ht="12.75">
      <c r="A328" s="13" t="s">
        <v>7</v>
      </c>
      <c r="B328" s="2" t="s">
        <v>8</v>
      </c>
      <c r="C328" s="39">
        <v>83206.23</v>
      </c>
      <c r="D328" s="39">
        <v>2218497</v>
      </c>
      <c r="E328" s="39">
        <v>346500</v>
      </c>
      <c r="F328" s="27">
        <f t="shared" si="17"/>
        <v>416.4351635688818</v>
      </c>
      <c r="G328" s="27">
        <f t="shared" si="18"/>
        <v>15.618682378204705</v>
      </c>
      <c r="H328" s="14">
        <f t="shared" si="19"/>
        <v>263293.77</v>
      </c>
      <c r="J328" s="24">
        <f t="shared" si="20"/>
      </c>
      <c r="K328" s="24"/>
      <c r="L328" s="24"/>
    </row>
    <row r="329" spans="1:12" ht="12.75">
      <c r="A329" s="12" t="s">
        <v>233</v>
      </c>
      <c r="B329" s="10" t="s">
        <v>234</v>
      </c>
      <c r="C329" s="38">
        <v>6097052.19</v>
      </c>
      <c r="D329" s="38">
        <v>46032988</v>
      </c>
      <c r="E329" s="38">
        <v>6665609.92</v>
      </c>
      <c r="F329" s="25">
        <f t="shared" si="17"/>
        <v>109.3251248682521</v>
      </c>
      <c r="G329" s="25">
        <f t="shared" si="18"/>
        <v>14.480072247319683</v>
      </c>
      <c r="H329" s="15">
        <f t="shared" si="19"/>
        <v>568557.7299999995</v>
      </c>
      <c r="J329" s="24">
        <f t="shared" si="20"/>
      </c>
      <c r="K329" s="24"/>
      <c r="L329" s="24"/>
    </row>
    <row r="330" spans="1:12" s="9" customFormat="1" ht="12.75">
      <c r="A330" s="13" t="s">
        <v>5</v>
      </c>
      <c r="B330" s="2" t="s">
        <v>6</v>
      </c>
      <c r="C330" s="39">
        <v>5648411.84</v>
      </c>
      <c r="D330" s="39">
        <v>42908161</v>
      </c>
      <c r="E330" s="39">
        <v>6543881.95</v>
      </c>
      <c r="F330" s="27">
        <f t="shared" si="17"/>
        <v>115.85348475581414</v>
      </c>
      <c r="G330" s="27">
        <f t="shared" si="18"/>
        <v>15.250902852723053</v>
      </c>
      <c r="H330" s="14">
        <f t="shared" si="19"/>
        <v>895470.1100000003</v>
      </c>
      <c r="J330" s="24">
        <f t="shared" si="20"/>
      </c>
      <c r="K330" s="24"/>
      <c r="L330" s="24"/>
    </row>
    <row r="331" spans="1:12" ht="12.75">
      <c r="A331" s="13" t="s">
        <v>7</v>
      </c>
      <c r="B331" s="2" t="s">
        <v>8</v>
      </c>
      <c r="C331" s="39">
        <v>448640.35</v>
      </c>
      <c r="D331" s="39">
        <v>3124827</v>
      </c>
      <c r="E331" s="39">
        <v>121727.97</v>
      </c>
      <c r="F331" s="27">
        <f t="shared" si="17"/>
        <v>27.132639763677073</v>
      </c>
      <c r="G331" s="27">
        <f t="shared" si="18"/>
        <v>3.8955106954721015</v>
      </c>
      <c r="H331" s="14">
        <f t="shared" si="19"/>
        <v>-326912.38</v>
      </c>
      <c r="J331" s="24">
        <f t="shared" si="20"/>
      </c>
      <c r="K331" s="24"/>
      <c r="L331" s="24"/>
    </row>
    <row r="332" spans="1:12" ht="12.75">
      <c r="A332" s="12" t="s">
        <v>235</v>
      </c>
      <c r="B332" s="10" t="s">
        <v>236</v>
      </c>
      <c r="C332" s="38">
        <v>7811564.11</v>
      </c>
      <c r="D332" s="38">
        <v>120333875</v>
      </c>
      <c r="E332" s="38">
        <v>7314603.35</v>
      </c>
      <c r="F332" s="25">
        <f t="shared" si="17"/>
        <v>93.63814015987126</v>
      </c>
      <c r="G332" s="25">
        <f t="shared" si="18"/>
        <v>6.078590380306459</v>
      </c>
      <c r="H332" s="15">
        <f t="shared" si="19"/>
        <v>-496960.7600000007</v>
      </c>
      <c r="J332" s="24">
        <f t="shared" si="20"/>
      </c>
      <c r="K332" s="24"/>
      <c r="L332" s="24"/>
    </row>
    <row r="333" spans="1:12" s="9" customFormat="1" ht="12.75">
      <c r="A333" s="13" t="s">
        <v>5</v>
      </c>
      <c r="B333" s="2" t="s">
        <v>6</v>
      </c>
      <c r="C333" s="39">
        <v>7808416.61</v>
      </c>
      <c r="D333" s="39">
        <v>119870744</v>
      </c>
      <c r="E333" s="39">
        <v>7292414.67</v>
      </c>
      <c r="F333" s="27">
        <f t="shared" si="17"/>
        <v>93.39172119301149</v>
      </c>
      <c r="G333" s="27">
        <f t="shared" si="18"/>
        <v>6.083565035685438</v>
      </c>
      <c r="H333" s="14">
        <f t="shared" si="19"/>
        <v>-516001.9400000004</v>
      </c>
      <c r="J333" s="24">
        <f t="shared" si="20"/>
      </c>
      <c r="K333" s="24"/>
      <c r="L333" s="24"/>
    </row>
    <row r="334" spans="1:12" ht="12.75">
      <c r="A334" s="13" t="s">
        <v>7</v>
      </c>
      <c r="B334" s="2" t="s">
        <v>8</v>
      </c>
      <c r="C334" s="39">
        <v>3147.5</v>
      </c>
      <c r="D334" s="39">
        <v>463131</v>
      </c>
      <c r="E334" s="39">
        <v>22188.68</v>
      </c>
      <c r="F334" s="27">
        <f t="shared" si="17"/>
        <v>704.9620333598094</v>
      </c>
      <c r="G334" s="27">
        <f t="shared" si="18"/>
        <v>4.79101593285701</v>
      </c>
      <c r="H334" s="14">
        <f t="shared" si="19"/>
        <v>19041.18</v>
      </c>
      <c r="J334" s="24">
        <f t="shared" si="20"/>
      </c>
      <c r="K334" s="24"/>
      <c r="L334" s="24"/>
    </row>
    <row r="335" spans="1:12" ht="12.75">
      <c r="A335" s="12" t="s">
        <v>237</v>
      </c>
      <c r="B335" s="10" t="s">
        <v>238</v>
      </c>
      <c r="C335" s="38">
        <v>161094.62</v>
      </c>
      <c r="D335" s="38">
        <v>2136552</v>
      </c>
      <c r="E335" s="38">
        <v>259239.6</v>
      </c>
      <c r="F335" s="25">
        <f t="shared" si="17"/>
        <v>160.92380987024893</v>
      </c>
      <c r="G335" s="25">
        <f t="shared" si="18"/>
        <v>12.13354975680442</v>
      </c>
      <c r="H335" s="15">
        <f t="shared" si="19"/>
        <v>98144.98000000001</v>
      </c>
      <c r="J335" s="24">
        <f t="shared" si="20"/>
      </c>
      <c r="K335" s="24"/>
      <c r="L335" s="24"/>
    </row>
    <row r="336" spans="1:12" s="9" customFormat="1" ht="12.75">
      <c r="A336" s="13" t="s">
        <v>5</v>
      </c>
      <c r="B336" s="2" t="s">
        <v>6</v>
      </c>
      <c r="C336" s="39">
        <v>161094.62</v>
      </c>
      <c r="D336" s="39">
        <v>1747316</v>
      </c>
      <c r="E336" s="39">
        <v>259239.6</v>
      </c>
      <c r="F336" s="27">
        <f t="shared" si="17"/>
        <v>160.92380987024893</v>
      </c>
      <c r="G336" s="27">
        <f t="shared" si="18"/>
        <v>14.836446298208223</v>
      </c>
      <c r="H336" s="14">
        <f t="shared" si="19"/>
        <v>98144.98000000001</v>
      </c>
      <c r="J336" s="24">
        <f t="shared" si="20"/>
      </c>
      <c r="K336" s="24"/>
      <c r="L336" s="24"/>
    </row>
    <row r="337" spans="1:12" s="9" customFormat="1" ht="12.75">
      <c r="A337" s="13">
        <v>4</v>
      </c>
      <c r="B337" s="2" t="s">
        <v>8</v>
      </c>
      <c r="C337" s="39"/>
      <c r="D337" s="39">
        <v>389236</v>
      </c>
      <c r="E337" s="39"/>
      <c r="F337" s="27" t="str">
        <f>IF(C337=0,"x",E337/C337*100)</f>
        <v>x</v>
      </c>
      <c r="G337" s="27">
        <f>IF(D337=0,"x",E337/D337*100)</f>
        <v>0</v>
      </c>
      <c r="H337" s="14">
        <f>+E337-C337</f>
        <v>0</v>
      </c>
      <c r="J337" s="24">
        <f t="shared" si="20"/>
      </c>
      <c r="K337" s="24"/>
      <c r="L337" s="24"/>
    </row>
    <row r="338" spans="1:12" ht="12.75">
      <c r="A338" s="12" t="s">
        <v>239</v>
      </c>
      <c r="B338" s="10" t="s">
        <v>240</v>
      </c>
      <c r="C338" s="38">
        <v>3513455.87</v>
      </c>
      <c r="D338" s="38">
        <v>30832989</v>
      </c>
      <c r="E338" s="38">
        <v>2877398.57</v>
      </c>
      <c r="F338" s="25">
        <f t="shared" si="17"/>
        <v>81.89653368266156</v>
      </c>
      <c r="G338" s="25">
        <f t="shared" si="18"/>
        <v>9.332207688330184</v>
      </c>
      <c r="H338" s="15">
        <f t="shared" si="19"/>
        <v>-636057.3000000003</v>
      </c>
      <c r="J338" s="24">
        <f t="shared" si="20"/>
      </c>
      <c r="K338" s="24"/>
      <c r="L338" s="24"/>
    </row>
    <row r="339" spans="1:12" s="9" customFormat="1" ht="12.75">
      <c r="A339" s="13" t="s">
        <v>5</v>
      </c>
      <c r="B339" s="2" t="s">
        <v>6</v>
      </c>
      <c r="C339" s="39">
        <v>3513455.87</v>
      </c>
      <c r="D339" s="39">
        <v>30654789</v>
      </c>
      <c r="E339" s="39">
        <v>2836418.85</v>
      </c>
      <c r="F339" s="27">
        <f t="shared" si="17"/>
        <v>80.73016867008494</v>
      </c>
      <c r="G339" s="27">
        <f t="shared" si="18"/>
        <v>9.252775642983549</v>
      </c>
      <c r="H339" s="14">
        <f t="shared" si="19"/>
        <v>-677037.02</v>
      </c>
      <c r="J339" s="24">
        <f t="shared" si="20"/>
      </c>
      <c r="K339" s="24"/>
      <c r="L339" s="24"/>
    </row>
    <row r="340" spans="1:12" ht="12.75">
      <c r="A340" s="13" t="s">
        <v>7</v>
      </c>
      <c r="B340" s="2" t="s">
        <v>8</v>
      </c>
      <c r="C340" s="39"/>
      <c r="D340" s="39">
        <v>178200</v>
      </c>
      <c r="E340" s="39">
        <v>40979.72</v>
      </c>
      <c r="F340" s="27" t="str">
        <f t="shared" si="17"/>
        <v>x</v>
      </c>
      <c r="G340" s="27">
        <f t="shared" si="18"/>
        <v>22.996475869809206</v>
      </c>
      <c r="H340" s="14">
        <f t="shared" si="19"/>
        <v>40979.72</v>
      </c>
      <c r="J340" s="24">
        <f t="shared" si="20"/>
      </c>
      <c r="K340" s="24"/>
      <c r="L340" s="24"/>
    </row>
    <row r="341" spans="1:12" ht="12.75">
      <c r="A341" s="11" t="s">
        <v>241</v>
      </c>
      <c r="B341" s="8" t="s">
        <v>242</v>
      </c>
      <c r="C341" s="38">
        <v>6455409203.32</v>
      </c>
      <c r="D341" s="38">
        <v>39122617030</v>
      </c>
      <c r="E341" s="38">
        <v>6688737445.17</v>
      </c>
      <c r="F341" s="25">
        <f t="shared" si="17"/>
        <v>103.6144609040431</v>
      </c>
      <c r="G341" s="25">
        <f t="shared" si="18"/>
        <v>17.09685586738981</v>
      </c>
      <c r="H341" s="15">
        <f t="shared" si="19"/>
        <v>233328241.85000038</v>
      </c>
      <c r="J341" s="24">
        <f t="shared" si="20"/>
      </c>
      <c r="K341" s="24"/>
      <c r="L341" s="24"/>
    </row>
    <row r="342" spans="1:12" s="9" customFormat="1" ht="12.75">
      <c r="A342" s="12" t="s">
        <v>243</v>
      </c>
      <c r="B342" s="10" t="s">
        <v>244</v>
      </c>
      <c r="C342" s="38">
        <v>3178202.11</v>
      </c>
      <c r="D342" s="38">
        <v>422899082</v>
      </c>
      <c r="E342" s="38">
        <v>9827720.31</v>
      </c>
      <c r="F342" s="25">
        <f aca="true" t="shared" si="21" ref="F342:F404">IF(C342=0,"x",E342/C342*100)</f>
        <v>309.22263499472666</v>
      </c>
      <c r="G342" s="25">
        <f aca="true" t="shared" si="22" ref="G342:G404">IF(D342=0,"x",E342/D342*100)</f>
        <v>2.3238925616773978</v>
      </c>
      <c r="H342" s="15">
        <f aca="true" t="shared" si="23" ref="H342:H404">+E342-C342</f>
        <v>6649518.200000001</v>
      </c>
      <c r="J342" s="24">
        <f t="shared" si="20"/>
      </c>
      <c r="K342" s="24"/>
      <c r="L342" s="24"/>
    </row>
    <row r="343" spans="1:12" s="9" customFormat="1" ht="12.75">
      <c r="A343" s="13" t="s">
        <v>5</v>
      </c>
      <c r="B343" s="2" t="s">
        <v>6</v>
      </c>
      <c r="C343" s="39">
        <v>3144783.84</v>
      </c>
      <c r="D343" s="39">
        <v>408625082</v>
      </c>
      <c r="E343" s="39">
        <v>9827720.31</v>
      </c>
      <c r="F343" s="27">
        <f t="shared" si="21"/>
        <v>312.5086114026839</v>
      </c>
      <c r="G343" s="27">
        <f t="shared" si="22"/>
        <v>2.4050702570431053</v>
      </c>
      <c r="H343" s="14">
        <f t="shared" si="23"/>
        <v>6682936.470000001</v>
      </c>
      <c r="J343" s="24">
        <f t="shared" si="20"/>
      </c>
      <c r="K343" s="24"/>
      <c r="L343" s="24"/>
    </row>
    <row r="344" spans="1:12" ht="12.75">
      <c r="A344" s="13" t="s">
        <v>7</v>
      </c>
      <c r="B344" s="2" t="s">
        <v>8</v>
      </c>
      <c r="C344" s="39">
        <v>33418.27</v>
      </c>
      <c r="D344" s="39">
        <v>14274000</v>
      </c>
      <c r="E344" s="39"/>
      <c r="F344" s="27">
        <f t="shared" si="21"/>
        <v>0</v>
      </c>
      <c r="G344" s="27">
        <f t="shared" si="22"/>
        <v>0</v>
      </c>
      <c r="H344" s="14">
        <f t="shared" si="23"/>
        <v>-33418.27</v>
      </c>
      <c r="J344" s="24">
        <f t="shared" si="20"/>
      </c>
      <c r="K344" s="24"/>
      <c r="L344" s="24"/>
    </row>
    <row r="345" spans="1:12" ht="12.75">
      <c r="A345" s="12" t="s">
        <v>245</v>
      </c>
      <c r="B345" s="10" t="s">
        <v>246</v>
      </c>
      <c r="C345" s="38">
        <v>5989616113.07</v>
      </c>
      <c r="D345" s="38">
        <v>36360823457</v>
      </c>
      <c r="E345" s="38">
        <v>6151041168.56</v>
      </c>
      <c r="F345" s="25">
        <f t="shared" si="21"/>
        <v>102.69508182899658</v>
      </c>
      <c r="G345" s="25">
        <f t="shared" si="22"/>
        <v>16.916671801545334</v>
      </c>
      <c r="H345" s="15">
        <f t="shared" si="23"/>
        <v>161425055.49000072</v>
      </c>
      <c r="J345" s="24">
        <f t="shared" si="20"/>
      </c>
      <c r="K345" s="24"/>
      <c r="L345" s="24"/>
    </row>
    <row r="346" spans="1:12" s="9" customFormat="1" ht="12.75">
      <c r="A346" s="13" t="s">
        <v>5</v>
      </c>
      <c r="B346" s="2" t="s">
        <v>6</v>
      </c>
      <c r="C346" s="39">
        <v>5989289060.57</v>
      </c>
      <c r="D346" s="39">
        <v>36343756307</v>
      </c>
      <c r="E346" s="39">
        <v>6151039941.06</v>
      </c>
      <c r="F346" s="27">
        <f t="shared" si="21"/>
        <v>102.70066912540379</v>
      </c>
      <c r="G346" s="27">
        <f t="shared" si="22"/>
        <v>16.924612549956148</v>
      </c>
      <c r="H346" s="14">
        <f t="shared" si="23"/>
        <v>161750880.49000072</v>
      </c>
      <c r="J346" s="24">
        <f t="shared" si="20"/>
      </c>
      <c r="K346" s="24"/>
      <c r="L346" s="24"/>
    </row>
    <row r="347" spans="1:12" ht="12.75">
      <c r="A347" s="13" t="s">
        <v>7</v>
      </c>
      <c r="B347" s="2" t="s">
        <v>8</v>
      </c>
      <c r="C347" s="39">
        <v>327052.5</v>
      </c>
      <c r="D347" s="39">
        <v>17067150</v>
      </c>
      <c r="E347" s="39">
        <v>1227.5</v>
      </c>
      <c r="F347" s="27">
        <f t="shared" si="21"/>
        <v>0.3753220048768928</v>
      </c>
      <c r="G347" s="27">
        <f t="shared" si="22"/>
        <v>0.007192179127739546</v>
      </c>
      <c r="H347" s="14">
        <f t="shared" si="23"/>
        <v>-325825</v>
      </c>
      <c r="J347" s="24">
        <f t="shared" si="20"/>
      </c>
      <c r="K347" s="24"/>
      <c r="L347" s="24"/>
    </row>
    <row r="348" spans="1:12" ht="12.75">
      <c r="A348" s="12" t="s">
        <v>247</v>
      </c>
      <c r="B348" s="10" t="s">
        <v>248</v>
      </c>
      <c r="C348" s="38">
        <v>398795408.8</v>
      </c>
      <c r="D348" s="38">
        <v>2050777491</v>
      </c>
      <c r="E348" s="38">
        <v>511881080</v>
      </c>
      <c r="F348" s="25">
        <f t="shared" si="21"/>
        <v>128.3568137206699</v>
      </c>
      <c r="G348" s="25">
        <f t="shared" si="22"/>
        <v>24.960342223689835</v>
      </c>
      <c r="H348" s="15">
        <f t="shared" si="23"/>
        <v>113085671.19999999</v>
      </c>
      <c r="J348" s="24">
        <f t="shared" si="20"/>
      </c>
      <c r="K348" s="24"/>
      <c r="L348" s="24"/>
    </row>
    <row r="349" spans="1:12" s="9" customFormat="1" ht="12.75">
      <c r="A349" s="13" t="s">
        <v>5</v>
      </c>
      <c r="B349" s="2" t="s">
        <v>6</v>
      </c>
      <c r="C349" s="39">
        <v>398703840.72</v>
      </c>
      <c r="D349" s="39">
        <v>2040590491</v>
      </c>
      <c r="E349" s="39">
        <v>511814789.5</v>
      </c>
      <c r="F349" s="27">
        <f t="shared" si="21"/>
        <v>128.36966621032252</v>
      </c>
      <c r="G349" s="27">
        <f t="shared" si="22"/>
        <v>25.081700211647217</v>
      </c>
      <c r="H349" s="14">
        <f t="shared" si="23"/>
        <v>113110948.77999997</v>
      </c>
      <c r="J349" s="24">
        <f t="shared" si="20"/>
      </c>
      <c r="K349" s="24"/>
      <c r="L349" s="24"/>
    </row>
    <row r="350" spans="1:12" ht="12.75">
      <c r="A350" s="13" t="s">
        <v>7</v>
      </c>
      <c r="B350" s="2" t="s">
        <v>8</v>
      </c>
      <c r="C350" s="39">
        <v>91568.08</v>
      </c>
      <c r="D350" s="39">
        <v>10187000</v>
      </c>
      <c r="E350" s="39">
        <v>66290.5</v>
      </c>
      <c r="F350" s="27">
        <f t="shared" si="21"/>
        <v>72.39476900684168</v>
      </c>
      <c r="G350" s="27">
        <f t="shared" si="22"/>
        <v>0.6507362324531265</v>
      </c>
      <c r="H350" s="14">
        <f t="shared" si="23"/>
        <v>-25277.58</v>
      </c>
      <c r="J350" s="24">
        <f t="shared" si="20"/>
      </c>
      <c r="K350" s="24"/>
      <c r="L350" s="24"/>
    </row>
    <row r="351" spans="1:12" ht="25.5">
      <c r="A351" s="12" t="s">
        <v>249</v>
      </c>
      <c r="B351" s="22" t="s">
        <v>382</v>
      </c>
      <c r="C351" s="38">
        <v>4975633.45</v>
      </c>
      <c r="D351" s="38">
        <v>53089500</v>
      </c>
      <c r="E351" s="38">
        <v>5169676.88</v>
      </c>
      <c r="F351" s="25">
        <f t="shared" si="21"/>
        <v>103.89987389444855</v>
      </c>
      <c r="G351" s="25">
        <f t="shared" si="22"/>
        <v>9.737663530453291</v>
      </c>
      <c r="H351" s="15">
        <f t="shared" si="23"/>
        <v>194043.4299999997</v>
      </c>
      <c r="J351" s="24">
        <f t="shared" si="20"/>
      </c>
      <c r="K351" s="24"/>
      <c r="L351" s="24"/>
    </row>
    <row r="352" spans="1:12" s="9" customFormat="1" ht="12.75">
      <c r="A352" s="13" t="s">
        <v>5</v>
      </c>
      <c r="B352" s="2" t="s">
        <v>6</v>
      </c>
      <c r="C352" s="39">
        <v>4958633.82</v>
      </c>
      <c r="D352" s="39">
        <v>52921000</v>
      </c>
      <c r="E352" s="39">
        <v>5160301.88</v>
      </c>
      <c r="F352" s="27">
        <f t="shared" si="21"/>
        <v>104.06700852131081</v>
      </c>
      <c r="G352" s="27">
        <f t="shared" si="22"/>
        <v>9.75095308100754</v>
      </c>
      <c r="H352" s="14">
        <f t="shared" si="23"/>
        <v>201668.0599999996</v>
      </c>
      <c r="J352" s="24">
        <f t="shared" si="20"/>
      </c>
      <c r="K352" s="24"/>
      <c r="L352" s="24"/>
    </row>
    <row r="353" spans="1:12" ht="12.75">
      <c r="A353" s="13" t="s">
        <v>7</v>
      </c>
      <c r="B353" s="2" t="s">
        <v>8</v>
      </c>
      <c r="C353" s="39">
        <v>16999.63</v>
      </c>
      <c r="D353" s="39">
        <v>168500</v>
      </c>
      <c r="E353" s="39">
        <v>9375</v>
      </c>
      <c r="F353" s="27">
        <f t="shared" si="21"/>
        <v>55.14825910916884</v>
      </c>
      <c r="G353" s="27">
        <f t="shared" si="22"/>
        <v>5.563798219584569</v>
      </c>
      <c r="H353" s="14">
        <f t="shared" si="23"/>
        <v>-7624.630000000001</v>
      </c>
      <c r="J353" s="24">
        <f t="shared" si="20"/>
      </c>
      <c r="K353" s="24"/>
      <c r="L353" s="24"/>
    </row>
    <row r="354" spans="1:12" ht="12.75">
      <c r="A354" s="12" t="s">
        <v>250</v>
      </c>
      <c r="B354" s="10" t="s">
        <v>251</v>
      </c>
      <c r="C354" s="38">
        <v>14532534.04</v>
      </c>
      <c r="D354" s="38">
        <v>113117000</v>
      </c>
      <c r="E354" s="38">
        <v>7705131.18</v>
      </c>
      <c r="F354" s="25">
        <f t="shared" si="21"/>
        <v>53.01987360767263</v>
      </c>
      <c r="G354" s="25">
        <f t="shared" si="22"/>
        <v>6.811647391638745</v>
      </c>
      <c r="H354" s="15">
        <f t="shared" si="23"/>
        <v>-6827402.859999999</v>
      </c>
      <c r="J354" s="24">
        <f t="shared" si="20"/>
      </c>
      <c r="K354" s="24"/>
      <c r="L354" s="24"/>
    </row>
    <row r="355" spans="1:12" s="9" customFormat="1" ht="12.75">
      <c r="A355" s="13" t="s">
        <v>5</v>
      </c>
      <c r="B355" s="2" t="s">
        <v>6</v>
      </c>
      <c r="C355" s="39">
        <v>14525598.06</v>
      </c>
      <c r="D355" s="39">
        <v>112732000</v>
      </c>
      <c r="E355" s="39">
        <v>7697443.68</v>
      </c>
      <c r="F355" s="27">
        <f t="shared" si="21"/>
        <v>52.99226681204202</v>
      </c>
      <c r="G355" s="27">
        <f t="shared" si="22"/>
        <v>6.828091118759535</v>
      </c>
      <c r="H355" s="14">
        <f t="shared" si="23"/>
        <v>-6828154.380000001</v>
      </c>
      <c r="J355" s="24">
        <f t="shared" si="20"/>
      </c>
      <c r="K355" s="24"/>
      <c r="L355" s="24"/>
    </row>
    <row r="356" spans="1:12" ht="12.75">
      <c r="A356" s="13" t="s">
        <v>7</v>
      </c>
      <c r="B356" s="2" t="s">
        <v>8</v>
      </c>
      <c r="C356" s="39">
        <v>6935.98</v>
      </c>
      <c r="D356" s="39">
        <v>385000</v>
      </c>
      <c r="E356" s="39">
        <v>7687.5</v>
      </c>
      <c r="F356" s="27">
        <f t="shared" si="21"/>
        <v>110.83509468020381</v>
      </c>
      <c r="G356" s="27">
        <f t="shared" si="22"/>
        <v>1.9967532467532467</v>
      </c>
      <c r="H356" s="14">
        <f t="shared" si="23"/>
        <v>751.5200000000004</v>
      </c>
      <c r="J356" s="24">
        <f t="shared" si="20"/>
      </c>
      <c r="K356" s="24"/>
      <c r="L356" s="24"/>
    </row>
    <row r="357" spans="1:12" ht="25.5">
      <c r="A357" s="12" t="s">
        <v>252</v>
      </c>
      <c r="B357" s="22" t="s">
        <v>383</v>
      </c>
      <c r="C357" s="38">
        <v>44311311.85</v>
      </c>
      <c r="D357" s="38">
        <v>121910500</v>
      </c>
      <c r="E357" s="38">
        <v>3112668.24</v>
      </c>
      <c r="F357" s="25">
        <f t="shared" si="21"/>
        <v>7.024545449109739</v>
      </c>
      <c r="G357" s="25">
        <f t="shared" si="22"/>
        <v>2.5532404837975404</v>
      </c>
      <c r="H357" s="15">
        <f t="shared" si="23"/>
        <v>-41198643.61</v>
      </c>
      <c r="J357" s="24">
        <f t="shared" si="20"/>
      </c>
      <c r="K357" s="24"/>
      <c r="L357" s="24"/>
    </row>
    <row r="358" spans="1:12" s="9" customFormat="1" ht="12.75">
      <c r="A358" s="13" t="s">
        <v>5</v>
      </c>
      <c r="B358" s="2" t="s">
        <v>6</v>
      </c>
      <c r="C358" s="39">
        <v>44306999.35</v>
      </c>
      <c r="D358" s="39">
        <v>121775500</v>
      </c>
      <c r="E358" s="39">
        <v>3112668.24</v>
      </c>
      <c r="F358" s="27">
        <f t="shared" si="21"/>
        <v>7.025229163933441</v>
      </c>
      <c r="G358" s="27">
        <f t="shared" si="22"/>
        <v>2.5560709995031843</v>
      </c>
      <c r="H358" s="14">
        <f t="shared" si="23"/>
        <v>-41194331.11</v>
      </c>
      <c r="J358" s="24">
        <f t="shared" si="20"/>
      </c>
      <c r="K358" s="24"/>
      <c r="L358" s="24"/>
    </row>
    <row r="359" spans="1:12" ht="12.75">
      <c r="A359" s="13" t="s">
        <v>7</v>
      </c>
      <c r="B359" s="2" t="s">
        <v>8</v>
      </c>
      <c r="C359" s="39">
        <v>4312.5</v>
      </c>
      <c r="D359" s="39">
        <v>135000</v>
      </c>
      <c r="E359" s="39"/>
      <c r="F359" s="27">
        <f t="shared" si="21"/>
        <v>0</v>
      </c>
      <c r="G359" s="27">
        <f t="shared" si="22"/>
        <v>0</v>
      </c>
      <c r="H359" s="14">
        <f t="shared" si="23"/>
        <v>-4312.5</v>
      </c>
      <c r="J359" s="24">
        <f t="shared" si="20"/>
      </c>
      <c r="K359" s="24"/>
      <c r="L359" s="24"/>
    </row>
    <row r="360" spans="1:12" ht="12.75">
      <c r="A360" s="11" t="s">
        <v>253</v>
      </c>
      <c r="B360" s="8" t="s">
        <v>254</v>
      </c>
      <c r="C360" s="38">
        <v>27376914.03</v>
      </c>
      <c r="D360" s="38">
        <v>246755135</v>
      </c>
      <c r="E360" s="38">
        <v>12519326.59</v>
      </c>
      <c r="F360" s="25">
        <f t="shared" si="21"/>
        <v>45.72950251544476</v>
      </c>
      <c r="G360" s="25">
        <f t="shared" si="22"/>
        <v>5.073583003652589</v>
      </c>
      <c r="H360" s="15">
        <f t="shared" si="23"/>
        <v>-14857587.440000001</v>
      </c>
      <c r="J360" s="24">
        <f t="shared" si="20"/>
      </c>
      <c r="K360" s="24"/>
      <c r="L360" s="24"/>
    </row>
    <row r="361" spans="1:12" s="9" customFormat="1" ht="12.75">
      <c r="A361" s="12" t="s">
        <v>255</v>
      </c>
      <c r="B361" s="10" t="s">
        <v>256</v>
      </c>
      <c r="C361" s="38">
        <v>27376914.03</v>
      </c>
      <c r="D361" s="38">
        <v>246755135</v>
      </c>
      <c r="E361" s="38">
        <v>12519326.59</v>
      </c>
      <c r="F361" s="25">
        <f t="shared" si="21"/>
        <v>45.72950251544476</v>
      </c>
      <c r="G361" s="25">
        <f t="shared" si="22"/>
        <v>5.073583003652589</v>
      </c>
      <c r="H361" s="15">
        <f t="shared" si="23"/>
        <v>-14857587.440000001</v>
      </c>
      <c r="J361" s="24">
        <f t="shared" si="20"/>
      </c>
      <c r="K361" s="24"/>
      <c r="L361" s="24"/>
    </row>
    <row r="362" spans="1:12" s="9" customFormat="1" ht="12.75">
      <c r="A362" s="13" t="s">
        <v>5</v>
      </c>
      <c r="B362" s="2" t="s">
        <v>6</v>
      </c>
      <c r="C362" s="39">
        <v>27375389.03</v>
      </c>
      <c r="D362" s="39">
        <v>243855135</v>
      </c>
      <c r="E362" s="39">
        <v>12519326.59</v>
      </c>
      <c r="F362" s="27">
        <f t="shared" si="21"/>
        <v>45.73204996751054</v>
      </c>
      <c r="G362" s="27">
        <f t="shared" si="22"/>
        <v>5.133919607639183</v>
      </c>
      <c r="H362" s="14">
        <f t="shared" si="23"/>
        <v>-14856062.440000001</v>
      </c>
      <c r="J362" s="24">
        <f t="shared" si="20"/>
      </c>
      <c r="K362" s="24"/>
      <c r="L362" s="24"/>
    </row>
    <row r="363" spans="1:12" ht="12.75">
      <c r="A363" s="13" t="s">
        <v>7</v>
      </c>
      <c r="B363" s="2" t="s">
        <v>8</v>
      </c>
      <c r="C363" s="39">
        <v>1525</v>
      </c>
      <c r="D363" s="39">
        <v>2900000</v>
      </c>
      <c r="E363" s="39"/>
      <c r="F363" s="27">
        <f t="shared" si="21"/>
        <v>0</v>
      </c>
      <c r="G363" s="27">
        <f t="shared" si="22"/>
        <v>0</v>
      </c>
      <c r="H363" s="14">
        <f t="shared" si="23"/>
        <v>-1525</v>
      </c>
      <c r="J363" s="24">
        <f t="shared" si="20"/>
      </c>
      <c r="K363" s="24"/>
      <c r="L363" s="24"/>
    </row>
    <row r="364" spans="1:12" ht="12.75">
      <c r="A364" s="11" t="s">
        <v>257</v>
      </c>
      <c r="B364" s="8" t="s">
        <v>258</v>
      </c>
      <c r="C364" s="38">
        <v>57235627.2</v>
      </c>
      <c r="D364" s="38">
        <v>357136940</v>
      </c>
      <c r="E364" s="38">
        <v>57396268.81</v>
      </c>
      <c r="F364" s="25">
        <f t="shared" si="21"/>
        <v>100.28066716109996</v>
      </c>
      <c r="G364" s="25">
        <f t="shared" si="22"/>
        <v>16.07122153479839</v>
      </c>
      <c r="H364" s="15">
        <f t="shared" si="23"/>
        <v>160641.6099999994</v>
      </c>
      <c r="J364" s="24">
        <f t="shared" si="20"/>
      </c>
      <c r="K364" s="24"/>
      <c r="L364" s="24"/>
    </row>
    <row r="365" spans="1:12" s="9" customFormat="1" ht="12.75">
      <c r="A365" s="12" t="s">
        <v>259</v>
      </c>
      <c r="B365" s="10" t="s">
        <v>260</v>
      </c>
      <c r="C365" s="38">
        <v>6083779.85</v>
      </c>
      <c r="D365" s="38">
        <v>47542791</v>
      </c>
      <c r="E365" s="38">
        <v>6336837.19</v>
      </c>
      <c r="F365" s="25">
        <f t="shared" si="21"/>
        <v>104.15954137459462</v>
      </c>
      <c r="G365" s="25">
        <f t="shared" si="22"/>
        <v>13.328702536626427</v>
      </c>
      <c r="H365" s="15">
        <f t="shared" si="23"/>
        <v>253057.34000000078</v>
      </c>
      <c r="J365" s="24">
        <f t="shared" si="20"/>
      </c>
      <c r="K365" s="24"/>
      <c r="L365" s="24"/>
    </row>
    <row r="366" spans="1:12" s="9" customFormat="1" ht="12.75">
      <c r="A366" s="13" t="s">
        <v>5</v>
      </c>
      <c r="B366" s="2" t="s">
        <v>6</v>
      </c>
      <c r="C366" s="39">
        <v>6050816.45</v>
      </c>
      <c r="D366" s="39">
        <v>44107497</v>
      </c>
      <c r="E366" s="39">
        <v>6283938.02</v>
      </c>
      <c r="F366" s="27">
        <f t="shared" si="21"/>
        <v>103.85272916351641</v>
      </c>
      <c r="G366" s="27">
        <f t="shared" si="22"/>
        <v>14.246870594357237</v>
      </c>
      <c r="H366" s="14">
        <f t="shared" si="23"/>
        <v>233121.56999999937</v>
      </c>
      <c r="J366" s="24">
        <f t="shared" si="20"/>
      </c>
      <c r="K366" s="24"/>
      <c r="L366" s="24"/>
    </row>
    <row r="367" spans="1:12" ht="12.75">
      <c r="A367" s="13" t="s">
        <v>7</v>
      </c>
      <c r="B367" s="2" t="s">
        <v>8</v>
      </c>
      <c r="C367" s="39">
        <v>32963.4</v>
      </c>
      <c r="D367" s="39">
        <v>3435294</v>
      </c>
      <c r="E367" s="39">
        <v>52899.17</v>
      </c>
      <c r="F367" s="27">
        <f t="shared" si="21"/>
        <v>160.47850039741044</v>
      </c>
      <c r="G367" s="27">
        <f t="shared" si="22"/>
        <v>1.5398731520504503</v>
      </c>
      <c r="H367" s="14">
        <f t="shared" si="23"/>
        <v>19935.769999999997</v>
      </c>
      <c r="J367" s="24">
        <f t="shared" si="20"/>
      </c>
      <c r="K367" s="24"/>
      <c r="L367" s="24"/>
    </row>
    <row r="368" spans="1:12" ht="12.75">
      <c r="A368" s="12" t="s">
        <v>261</v>
      </c>
      <c r="B368" s="10" t="s">
        <v>262</v>
      </c>
      <c r="C368" s="38">
        <v>50615711.14</v>
      </c>
      <c r="D368" s="38">
        <v>303527409</v>
      </c>
      <c r="E368" s="38">
        <v>50432421.76</v>
      </c>
      <c r="F368" s="25">
        <f t="shared" si="21"/>
        <v>99.63788046068733</v>
      </c>
      <c r="G368" s="25">
        <f t="shared" si="22"/>
        <v>16.615442383326904</v>
      </c>
      <c r="H368" s="15">
        <f t="shared" si="23"/>
        <v>-183289.38000000268</v>
      </c>
      <c r="J368" s="24">
        <f t="shared" si="20"/>
      </c>
      <c r="K368" s="24"/>
      <c r="L368" s="24"/>
    </row>
    <row r="369" spans="1:12" s="9" customFormat="1" ht="12.75">
      <c r="A369" s="13" t="s">
        <v>5</v>
      </c>
      <c r="B369" s="2" t="s">
        <v>6</v>
      </c>
      <c r="C369" s="39">
        <v>50464756.4</v>
      </c>
      <c r="D369" s="39">
        <v>301934765</v>
      </c>
      <c r="E369" s="39">
        <v>50141080.08</v>
      </c>
      <c r="F369" s="27">
        <f t="shared" si="21"/>
        <v>99.35860916986414</v>
      </c>
      <c r="G369" s="27">
        <f t="shared" si="22"/>
        <v>16.606593838241846</v>
      </c>
      <c r="H369" s="14">
        <f t="shared" si="23"/>
        <v>-323676.3200000003</v>
      </c>
      <c r="J369" s="24">
        <f t="shared" si="20"/>
      </c>
      <c r="K369" s="24"/>
      <c r="L369" s="24"/>
    </row>
    <row r="370" spans="1:12" ht="12.75">
      <c r="A370" s="13" t="s">
        <v>7</v>
      </c>
      <c r="B370" s="2" t="s">
        <v>8</v>
      </c>
      <c r="C370" s="39">
        <v>150954.74</v>
      </c>
      <c r="D370" s="39">
        <v>1592644</v>
      </c>
      <c r="E370" s="39">
        <v>291341.68</v>
      </c>
      <c r="F370" s="27">
        <f t="shared" si="21"/>
        <v>192.99935861570162</v>
      </c>
      <c r="G370" s="27">
        <f t="shared" si="22"/>
        <v>18.292956869206176</v>
      </c>
      <c r="H370" s="14">
        <f t="shared" si="23"/>
        <v>140386.94</v>
      </c>
      <c r="J370" s="24">
        <f t="shared" si="20"/>
      </c>
      <c r="K370" s="24"/>
      <c r="L370" s="24"/>
    </row>
    <row r="371" spans="1:12" ht="12.75">
      <c r="A371" s="12" t="s">
        <v>263</v>
      </c>
      <c r="B371" s="10" t="s">
        <v>264</v>
      </c>
      <c r="C371" s="38">
        <v>536136.21</v>
      </c>
      <c r="D371" s="38">
        <v>6066740</v>
      </c>
      <c r="E371" s="38">
        <v>627009.86</v>
      </c>
      <c r="F371" s="25">
        <f t="shared" si="21"/>
        <v>116.94973186011816</v>
      </c>
      <c r="G371" s="25">
        <f t="shared" si="22"/>
        <v>10.335202431618958</v>
      </c>
      <c r="H371" s="15">
        <f t="shared" si="23"/>
        <v>90873.65000000002</v>
      </c>
      <c r="J371" s="24">
        <f t="shared" si="20"/>
      </c>
      <c r="K371" s="24"/>
      <c r="L371" s="24"/>
    </row>
    <row r="372" spans="1:12" s="9" customFormat="1" ht="12.75">
      <c r="A372" s="13" t="s">
        <v>5</v>
      </c>
      <c r="B372" s="2" t="s">
        <v>6</v>
      </c>
      <c r="C372" s="39">
        <v>479717.46</v>
      </c>
      <c r="D372" s="39">
        <v>5932740</v>
      </c>
      <c r="E372" s="39">
        <v>532748.66</v>
      </c>
      <c r="F372" s="27">
        <f t="shared" si="21"/>
        <v>111.05467372398745</v>
      </c>
      <c r="G372" s="27">
        <f t="shared" si="22"/>
        <v>8.97980798079808</v>
      </c>
      <c r="H372" s="14">
        <f t="shared" si="23"/>
        <v>53031.20000000001</v>
      </c>
      <c r="J372" s="24">
        <f t="shared" si="20"/>
      </c>
      <c r="K372" s="24"/>
      <c r="L372" s="24"/>
    </row>
    <row r="373" spans="1:12" ht="12.75">
      <c r="A373" s="13" t="s">
        <v>7</v>
      </c>
      <c r="B373" s="2" t="s">
        <v>8</v>
      </c>
      <c r="C373" s="39">
        <v>56418.75</v>
      </c>
      <c r="D373" s="39">
        <v>134000</v>
      </c>
      <c r="E373" s="39">
        <v>94261.2</v>
      </c>
      <c r="F373" s="27">
        <f t="shared" si="21"/>
        <v>167.07424393486207</v>
      </c>
      <c r="G373" s="27">
        <f t="shared" si="22"/>
        <v>70.3441791044776</v>
      </c>
      <c r="H373" s="14">
        <f t="shared" si="23"/>
        <v>37842.45</v>
      </c>
      <c r="J373" s="24">
        <f t="shared" si="20"/>
      </c>
      <c r="K373" s="24"/>
      <c r="L373" s="24"/>
    </row>
    <row r="374" spans="1:12" ht="12.75">
      <c r="A374" s="11" t="s">
        <v>265</v>
      </c>
      <c r="B374" s="8" t="s">
        <v>266</v>
      </c>
      <c r="C374" s="38">
        <v>3700078147.62</v>
      </c>
      <c r="D374" s="38">
        <v>21466133213</v>
      </c>
      <c r="E374" s="38">
        <v>3304126249.27</v>
      </c>
      <c r="F374" s="25">
        <f t="shared" si="21"/>
        <v>89.29882336121231</v>
      </c>
      <c r="G374" s="25">
        <f t="shared" si="22"/>
        <v>15.392274968595668</v>
      </c>
      <c r="H374" s="15">
        <f t="shared" si="23"/>
        <v>-395951898.3499999</v>
      </c>
      <c r="J374" s="24">
        <f t="shared" si="20"/>
      </c>
      <c r="K374" s="24"/>
      <c r="L374" s="24"/>
    </row>
    <row r="375" spans="1:12" s="9" customFormat="1" ht="12.75">
      <c r="A375" s="12" t="s">
        <v>267</v>
      </c>
      <c r="B375" s="10" t="s">
        <v>268</v>
      </c>
      <c r="C375" s="38">
        <v>78211078.9</v>
      </c>
      <c r="D375" s="38">
        <v>820467613</v>
      </c>
      <c r="E375" s="38">
        <v>89196940.55</v>
      </c>
      <c r="F375" s="25">
        <f t="shared" si="21"/>
        <v>114.04642642002985</v>
      </c>
      <c r="G375" s="25">
        <f t="shared" si="22"/>
        <v>10.871476111513497</v>
      </c>
      <c r="H375" s="15">
        <f t="shared" si="23"/>
        <v>10985861.649999991</v>
      </c>
      <c r="J375" s="24">
        <f t="shared" si="20"/>
      </c>
      <c r="K375" s="24"/>
      <c r="L375" s="24"/>
    </row>
    <row r="376" spans="1:12" s="9" customFormat="1" ht="12.75">
      <c r="A376" s="13" t="s">
        <v>5</v>
      </c>
      <c r="B376" s="2" t="s">
        <v>6</v>
      </c>
      <c r="C376" s="39">
        <v>30014160.16</v>
      </c>
      <c r="D376" s="39">
        <v>320143026</v>
      </c>
      <c r="E376" s="39">
        <v>31114679.85</v>
      </c>
      <c r="F376" s="27">
        <f t="shared" si="21"/>
        <v>103.6666682796831</v>
      </c>
      <c r="G376" s="27">
        <f t="shared" si="22"/>
        <v>9.718993488241722</v>
      </c>
      <c r="H376" s="14">
        <f t="shared" si="23"/>
        <v>1100519.6900000013</v>
      </c>
      <c r="J376" s="24">
        <f t="shared" si="20"/>
      </c>
      <c r="K376" s="24"/>
      <c r="L376" s="24"/>
    </row>
    <row r="377" spans="1:12" ht="12.75">
      <c r="A377" s="13" t="s">
        <v>7</v>
      </c>
      <c r="B377" s="2" t="s">
        <v>8</v>
      </c>
      <c r="C377" s="39">
        <v>48196918.74</v>
      </c>
      <c r="D377" s="39">
        <v>500324587</v>
      </c>
      <c r="E377" s="39">
        <v>58082260.7</v>
      </c>
      <c r="F377" s="27">
        <f t="shared" si="21"/>
        <v>120.51031936984775</v>
      </c>
      <c r="G377" s="27">
        <f t="shared" si="22"/>
        <v>11.608915933607717</v>
      </c>
      <c r="H377" s="14">
        <f t="shared" si="23"/>
        <v>9885341.96</v>
      </c>
      <c r="J377" s="24">
        <f t="shared" si="20"/>
      </c>
      <c r="K377" s="24"/>
      <c r="L377" s="24"/>
    </row>
    <row r="378" spans="1:12" ht="12.75">
      <c r="A378" s="12" t="s">
        <v>269</v>
      </c>
      <c r="B378" s="10" t="s">
        <v>270</v>
      </c>
      <c r="C378" s="38">
        <v>3621867068.72</v>
      </c>
      <c r="D378" s="38">
        <v>20645665600</v>
      </c>
      <c r="E378" s="38">
        <v>3214929308.72</v>
      </c>
      <c r="F378" s="25">
        <f t="shared" si="21"/>
        <v>88.7644203313123</v>
      </c>
      <c r="G378" s="25">
        <f t="shared" si="22"/>
        <v>15.57193345570801</v>
      </c>
      <c r="H378" s="15">
        <f t="shared" si="23"/>
        <v>-406937760</v>
      </c>
      <c r="J378" s="24">
        <f t="shared" si="20"/>
      </c>
      <c r="K378" s="24"/>
      <c r="L378" s="24"/>
    </row>
    <row r="379" spans="1:12" s="9" customFormat="1" ht="12.75">
      <c r="A379" s="13" t="s">
        <v>5</v>
      </c>
      <c r="B379" s="2" t="s">
        <v>6</v>
      </c>
      <c r="C379" s="39">
        <v>3615409089.82</v>
      </c>
      <c r="D379" s="39">
        <v>20614214942</v>
      </c>
      <c r="E379" s="39">
        <v>3206943123.63</v>
      </c>
      <c r="F379" s="27">
        <f t="shared" si="21"/>
        <v>88.70208167202632</v>
      </c>
      <c r="G379" s="27">
        <f t="shared" si="22"/>
        <v>15.556950059233548</v>
      </c>
      <c r="H379" s="14">
        <f t="shared" si="23"/>
        <v>-408465966.19000006</v>
      </c>
      <c r="J379" s="24">
        <f t="shared" si="20"/>
      </c>
      <c r="K379" s="24"/>
      <c r="L379" s="24"/>
    </row>
    <row r="380" spans="1:12" ht="12.75">
      <c r="A380" s="13" t="s">
        <v>7</v>
      </c>
      <c r="B380" s="2" t="s">
        <v>8</v>
      </c>
      <c r="C380" s="39">
        <v>6457978.9</v>
      </c>
      <c r="D380" s="39">
        <v>31450658</v>
      </c>
      <c r="E380" s="39">
        <v>7986185.09</v>
      </c>
      <c r="F380" s="27">
        <f t="shared" si="21"/>
        <v>123.66384612994013</v>
      </c>
      <c r="G380" s="27">
        <f t="shared" si="22"/>
        <v>25.392744056420057</v>
      </c>
      <c r="H380" s="14">
        <f t="shared" si="23"/>
        <v>1528206.1899999995</v>
      </c>
      <c r="J380" s="24">
        <f t="shared" si="20"/>
      </c>
      <c r="K380" s="24"/>
      <c r="L380" s="24"/>
    </row>
    <row r="381" spans="1:12" ht="12.75">
      <c r="A381" s="11" t="s">
        <v>271</v>
      </c>
      <c r="B381" s="8" t="s">
        <v>272</v>
      </c>
      <c r="C381" s="38">
        <v>992069416.74</v>
      </c>
      <c r="D381" s="38">
        <v>6198360507</v>
      </c>
      <c r="E381" s="38">
        <v>984518196.4</v>
      </c>
      <c r="F381" s="25">
        <f t="shared" si="21"/>
        <v>99.23884153542262</v>
      </c>
      <c r="G381" s="25">
        <f t="shared" si="22"/>
        <v>15.88352589831058</v>
      </c>
      <c r="H381" s="15">
        <f t="shared" si="23"/>
        <v>-7551220.340000033</v>
      </c>
      <c r="J381" s="24">
        <f t="shared" si="20"/>
      </c>
      <c r="K381" s="24"/>
      <c r="L381" s="24"/>
    </row>
    <row r="382" spans="1:12" s="9" customFormat="1" ht="12.75">
      <c r="A382" s="12" t="s">
        <v>273</v>
      </c>
      <c r="B382" s="10" t="s">
        <v>274</v>
      </c>
      <c r="C382" s="38">
        <v>537698971</v>
      </c>
      <c r="D382" s="38">
        <v>3179012764</v>
      </c>
      <c r="E382" s="38">
        <v>531529920.88</v>
      </c>
      <c r="F382" s="25">
        <f t="shared" si="21"/>
        <v>98.85269445308275</v>
      </c>
      <c r="G382" s="25">
        <f t="shared" si="22"/>
        <v>16.719968126557667</v>
      </c>
      <c r="H382" s="15">
        <f t="shared" si="23"/>
        <v>-6169050.120000005</v>
      </c>
      <c r="J382" s="24">
        <f t="shared" si="20"/>
      </c>
      <c r="K382" s="24"/>
      <c r="L382" s="24"/>
    </row>
    <row r="383" spans="1:12" s="9" customFormat="1" ht="12.75">
      <c r="A383" s="13" t="s">
        <v>5</v>
      </c>
      <c r="B383" s="2" t="s">
        <v>6</v>
      </c>
      <c r="C383" s="39">
        <v>537696477.25</v>
      </c>
      <c r="D383" s="39">
        <v>3172783114</v>
      </c>
      <c r="E383" s="39">
        <v>531529920.88</v>
      </c>
      <c r="F383" s="27">
        <f t="shared" si="21"/>
        <v>98.85315291602089</v>
      </c>
      <c r="G383" s="27">
        <f t="shared" si="22"/>
        <v>16.752797206169195</v>
      </c>
      <c r="H383" s="14">
        <f t="shared" si="23"/>
        <v>-6166556.370000005</v>
      </c>
      <c r="J383" s="24">
        <f t="shared" si="20"/>
      </c>
      <c r="K383" s="24"/>
      <c r="L383" s="24"/>
    </row>
    <row r="384" spans="1:12" ht="12.75">
      <c r="A384" s="13" t="s">
        <v>7</v>
      </c>
      <c r="B384" s="2" t="s">
        <v>8</v>
      </c>
      <c r="C384" s="39">
        <v>2493.75</v>
      </c>
      <c r="D384" s="39">
        <v>6229650</v>
      </c>
      <c r="E384" s="39"/>
      <c r="F384" s="27">
        <f t="shared" si="21"/>
        <v>0</v>
      </c>
      <c r="G384" s="27">
        <f t="shared" si="22"/>
        <v>0</v>
      </c>
      <c r="H384" s="14">
        <f t="shared" si="23"/>
        <v>-2493.75</v>
      </c>
      <c r="J384" s="24">
        <f t="shared" si="20"/>
      </c>
      <c r="K384" s="24"/>
      <c r="L384" s="24"/>
    </row>
    <row r="385" spans="1:12" ht="12.75">
      <c r="A385" s="12" t="s">
        <v>275</v>
      </c>
      <c r="B385" s="10" t="s">
        <v>276</v>
      </c>
      <c r="C385" s="38">
        <v>451569017.74</v>
      </c>
      <c r="D385" s="38">
        <v>3019347743</v>
      </c>
      <c r="E385" s="38">
        <v>452988275.52</v>
      </c>
      <c r="F385" s="25">
        <f t="shared" si="21"/>
        <v>100.31429476430935</v>
      </c>
      <c r="G385" s="25">
        <f t="shared" si="22"/>
        <v>15.00285207526028</v>
      </c>
      <c r="H385" s="15">
        <f t="shared" si="23"/>
        <v>1419257.7799999714</v>
      </c>
      <c r="J385" s="24">
        <f t="shared" si="20"/>
      </c>
      <c r="K385" s="24"/>
      <c r="L385" s="24"/>
    </row>
    <row r="386" spans="1:12" s="9" customFormat="1" ht="12.75">
      <c r="A386" s="13" t="s">
        <v>5</v>
      </c>
      <c r="B386" s="2" t="s">
        <v>6</v>
      </c>
      <c r="C386" s="39">
        <v>451565392.74</v>
      </c>
      <c r="D386" s="39">
        <v>2998017743</v>
      </c>
      <c r="E386" s="39">
        <v>452737727.45</v>
      </c>
      <c r="F386" s="27">
        <f t="shared" si="21"/>
        <v>100.25961571210904</v>
      </c>
      <c r="G386" s="27">
        <f t="shared" si="22"/>
        <v>15.101235758430265</v>
      </c>
      <c r="H386" s="14">
        <f t="shared" si="23"/>
        <v>1172334.7099999785</v>
      </c>
      <c r="J386" s="24">
        <f t="shared" si="20"/>
      </c>
      <c r="K386" s="24"/>
      <c r="L386" s="24"/>
    </row>
    <row r="387" spans="1:12" ht="12.75">
      <c r="A387" s="13" t="s">
        <v>7</v>
      </c>
      <c r="B387" s="2" t="s">
        <v>8</v>
      </c>
      <c r="C387" s="39">
        <v>3625</v>
      </c>
      <c r="D387" s="39">
        <v>21330000</v>
      </c>
      <c r="E387" s="39">
        <v>250548.07</v>
      </c>
      <c r="F387" s="27">
        <f t="shared" si="21"/>
        <v>6911.670896551725</v>
      </c>
      <c r="G387" s="27">
        <f t="shared" si="22"/>
        <v>1.174627613689639</v>
      </c>
      <c r="H387" s="14">
        <f t="shared" si="23"/>
        <v>246923.07</v>
      </c>
      <c r="J387" s="24">
        <f t="shared" si="20"/>
      </c>
      <c r="K387" s="24"/>
      <c r="L387" s="24"/>
    </row>
    <row r="388" spans="1:12" ht="12.75">
      <c r="A388" s="12" t="s">
        <v>277</v>
      </c>
      <c r="B388" s="10" t="s">
        <v>278</v>
      </c>
      <c r="C388" s="38">
        <v>2801428</v>
      </c>
      <c r="D388" s="38">
        <v>0</v>
      </c>
      <c r="E388" s="38"/>
      <c r="F388" s="25">
        <f t="shared" si="21"/>
        <v>0</v>
      </c>
      <c r="G388" s="25" t="str">
        <f t="shared" si="22"/>
        <v>x</v>
      </c>
      <c r="H388" s="15">
        <f t="shared" si="23"/>
        <v>-2801428</v>
      </c>
      <c r="J388" s="24">
        <f t="shared" si="20"/>
      </c>
      <c r="K388" s="24"/>
      <c r="L388" s="24"/>
    </row>
    <row r="389" spans="1:12" s="9" customFormat="1" ht="12.75">
      <c r="A389" s="13" t="s">
        <v>5</v>
      </c>
      <c r="B389" s="2" t="s">
        <v>6</v>
      </c>
      <c r="C389" s="39">
        <v>2801428</v>
      </c>
      <c r="D389" s="39">
        <v>0</v>
      </c>
      <c r="E389" s="39"/>
      <c r="F389" s="27">
        <f t="shared" si="21"/>
        <v>0</v>
      </c>
      <c r="G389" s="27" t="str">
        <f t="shared" si="22"/>
        <v>x</v>
      </c>
      <c r="H389" s="14">
        <f t="shared" si="23"/>
        <v>-2801428</v>
      </c>
      <c r="J389" s="24">
        <f t="shared" si="20"/>
      </c>
      <c r="K389" s="24"/>
      <c r="L389" s="24"/>
    </row>
    <row r="390" spans="1:12" ht="12.75">
      <c r="A390" s="11" t="s">
        <v>279</v>
      </c>
      <c r="B390" s="8" t="s">
        <v>280</v>
      </c>
      <c r="C390" s="38">
        <v>9659047.24</v>
      </c>
      <c r="D390" s="38">
        <v>53305584</v>
      </c>
      <c r="E390" s="38">
        <v>9661199.23</v>
      </c>
      <c r="F390" s="25">
        <f t="shared" si="21"/>
        <v>100.02227952660887</v>
      </c>
      <c r="G390" s="25">
        <f t="shared" si="22"/>
        <v>18.124178566358076</v>
      </c>
      <c r="H390" s="15">
        <f t="shared" si="23"/>
        <v>2151.9900000002235</v>
      </c>
      <c r="J390" s="24">
        <f aca="true" t="shared" si="24" ref="J390:J453">IF(E390&lt;0,"!!!","")</f>
      </c>
      <c r="K390" s="24"/>
      <c r="L390" s="24"/>
    </row>
    <row r="391" spans="1:12" s="9" customFormat="1" ht="12.75">
      <c r="A391" s="12" t="s">
        <v>281</v>
      </c>
      <c r="B391" s="10" t="s">
        <v>282</v>
      </c>
      <c r="C391" s="38">
        <v>9659047.24</v>
      </c>
      <c r="D391" s="38">
        <v>53305584</v>
      </c>
      <c r="E391" s="38">
        <v>9661199.23</v>
      </c>
      <c r="F391" s="25">
        <f t="shared" si="21"/>
        <v>100.02227952660887</v>
      </c>
      <c r="G391" s="25">
        <f t="shared" si="22"/>
        <v>18.124178566358076</v>
      </c>
      <c r="H391" s="15">
        <f t="shared" si="23"/>
        <v>2151.9900000002235</v>
      </c>
      <c r="J391" s="24">
        <f t="shared" si="24"/>
      </c>
      <c r="K391" s="24"/>
      <c r="L391" s="24"/>
    </row>
    <row r="392" spans="1:12" s="9" customFormat="1" ht="12.75">
      <c r="A392" s="13" t="s">
        <v>5</v>
      </c>
      <c r="B392" s="2" t="s">
        <v>6</v>
      </c>
      <c r="C392" s="39">
        <v>9642176.04</v>
      </c>
      <c r="D392" s="39">
        <v>53215584</v>
      </c>
      <c r="E392" s="39">
        <v>9625745.67</v>
      </c>
      <c r="F392" s="27">
        <f t="shared" si="21"/>
        <v>99.82959894185878</v>
      </c>
      <c r="G392" s="27">
        <f t="shared" si="22"/>
        <v>18.088208277485034</v>
      </c>
      <c r="H392" s="14">
        <f t="shared" si="23"/>
        <v>-16430.36999999918</v>
      </c>
      <c r="J392" s="24">
        <f t="shared" si="24"/>
      </c>
      <c r="K392" s="24"/>
      <c r="L392" s="24"/>
    </row>
    <row r="393" spans="1:12" ht="12.75">
      <c r="A393" s="13" t="s">
        <v>7</v>
      </c>
      <c r="B393" s="2" t="s">
        <v>8</v>
      </c>
      <c r="C393" s="39">
        <v>16871.2</v>
      </c>
      <c r="D393" s="39">
        <v>90000</v>
      </c>
      <c r="E393" s="39">
        <v>35453.56</v>
      </c>
      <c r="F393" s="27">
        <f t="shared" si="21"/>
        <v>210.14249134619942</v>
      </c>
      <c r="G393" s="27">
        <f t="shared" si="22"/>
        <v>39.39284444444444</v>
      </c>
      <c r="H393" s="14">
        <f t="shared" si="23"/>
        <v>18582.359999999997</v>
      </c>
      <c r="J393" s="24">
        <f t="shared" si="24"/>
      </c>
      <c r="K393" s="24"/>
      <c r="L393" s="24"/>
    </row>
    <row r="394" spans="1:12" ht="12.75">
      <c r="A394" s="11" t="s">
        <v>283</v>
      </c>
      <c r="B394" s="8" t="s">
        <v>284</v>
      </c>
      <c r="C394" s="38">
        <v>425744074.98</v>
      </c>
      <c r="D394" s="38">
        <v>2496046649</v>
      </c>
      <c r="E394" s="38">
        <v>426783489.17</v>
      </c>
      <c r="F394" s="25">
        <f t="shared" si="21"/>
        <v>100.24414061195071</v>
      </c>
      <c r="G394" s="25">
        <f t="shared" si="22"/>
        <v>17.09837792258345</v>
      </c>
      <c r="H394" s="15">
        <f t="shared" si="23"/>
        <v>1039414.1899999976</v>
      </c>
      <c r="J394" s="24">
        <f t="shared" si="24"/>
      </c>
      <c r="K394" s="24"/>
      <c r="L394" s="24"/>
    </row>
    <row r="395" spans="1:12" s="9" customFormat="1" ht="12.75">
      <c r="A395" s="12" t="s">
        <v>285</v>
      </c>
      <c r="B395" s="10" t="s">
        <v>286</v>
      </c>
      <c r="C395" s="38">
        <v>47764994.5</v>
      </c>
      <c r="D395" s="38">
        <v>450768599</v>
      </c>
      <c r="E395" s="38">
        <v>38786379.56</v>
      </c>
      <c r="F395" s="25">
        <f t="shared" si="21"/>
        <v>81.2025207288572</v>
      </c>
      <c r="G395" s="25">
        <f t="shared" si="22"/>
        <v>8.604498992619494</v>
      </c>
      <c r="H395" s="15">
        <f t="shared" si="23"/>
        <v>-8978614.939999998</v>
      </c>
      <c r="J395" s="24">
        <f t="shared" si="24"/>
      </c>
      <c r="K395" s="24"/>
      <c r="L395" s="24"/>
    </row>
    <row r="396" spans="1:12" s="9" customFormat="1" ht="12.75">
      <c r="A396" s="13" t="s">
        <v>5</v>
      </c>
      <c r="B396" s="2" t="s">
        <v>6</v>
      </c>
      <c r="C396" s="39">
        <v>42020142.01</v>
      </c>
      <c r="D396" s="39">
        <v>302831719</v>
      </c>
      <c r="E396" s="39">
        <v>33995383.62</v>
      </c>
      <c r="F396" s="27">
        <f t="shared" si="21"/>
        <v>80.90259098103414</v>
      </c>
      <c r="G396" s="27">
        <f t="shared" si="22"/>
        <v>11.22583318955436</v>
      </c>
      <c r="H396" s="14">
        <f t="shared" si="23"/>
        <v>-8024758.390000001</v>
      </c>
      <c r="J396" s="24">
        <f t="shared" si="24"/>
      </c>
      <c r="K396" s="24"/>
      <c r="L396" s="24"/>
    </row>
    <row r="397" spans="1:12" ht="12.75">
      <c r="A397" s="13" t="s">
        <v>7</v>
      </c>
      <c r="B397" s="2" t="s">
        <v>8</v>
      </c>
      <c r="C397" s="39">
        <v>5744852.49</v>
      </c>
      <c r="D397" s="39">
        <v>147936880</v>
      </c>
      <c r="E397" s="39">
        <v>4790995.94</v>
      </c>
      <c r="F397" s="27">
        <f t="shared" si="21"/>
        <v>83.39632650863766</v>
      </c>
      <c r="G397" s="27">
        <f t="shared" si="22"/>
        <v>3.2385406127261844</v>
      </c>
      <c r="H397" s="14">
        <f t="shared" si="23"/>
        <v>-953856.5499999998</v>
      </c>
      <c r="J397" s="24">
        <f t="shared" si="24"/>
      </c>
      <c r="K397" s="24"/>
      <c r="L397" s="24"/>
    </row>
    <row r="398" spans="1:12" ht="12.75">
      <c r="A398" s="12" t="s">
        <v>287</v>
      </c>
      <c r="B398" s="10" t="s">
        <v>288</v>
      </c>
      <c r="C398" s="38">
        <v>610664.71</v>
      </c>
      <c r="D398" s="38">
        <v>6418300</v>
      </c>
      <c r="E398" s="38">
        <v>730320.3</v>
      </c>
      <c r="F398" s="25">
        <f t="shared" si="21"/>
        <v>119.59431878747341</v>
      </c>
      <c r="G398" s="25">
        <f t="shared" si="22"/>
        <v>11.378718663820639</v>
      </c>
      <c r="H398" s="15">
        <f t="shared" si="23"/>
        <v>119655.59000000008</v>
      </c>
      <c r="J398" s="24">
        <f t="shared" si="24"/>
      </c>
      <c r="K398" s="24"/>
      <c r="L398" s="24"/>
    </row>
    <row r="399" spans="1:12" s="9" customFormat="1" ht="12.75">
      <c r="A399" s="13" t="s">
        <v>5</v>
      </c>
      <c r="B399" s="2" t="s">
        <v>6</v>
      </c>
      <c r="C399" s="39">
        <v>610664.71</v>
      </c>
      <c r="D399" s="39">
        <v>6393300</v>
      </c>
      <c r="E399" s="39">
        <v>729895.3</v>
      </c>
      <c r="F399" s="27">
        <f t="shared" si="21"/>
        <v>119.52472249460757</v>
      </c>
      <c r="G399" s="27">
        <f t="shared" si="22"/>
        <v>11.416565779800731</v>
      </c>
      <c r="H399" s="14">
        <f t="shared" si="23"/>
        <v>119230.59000000008</v>
      </c>
      <c r="J399" s="24">
        <f t="shared" si="24"/>
      </c>
      <c r="K399" s="24"/>
      <c r="L399" s="24"/>
    </row>
    <row r="400" spans="1:12" ht="12.75">
      <c r="A400" s="13" t="s">
        <v>7</v>
      </c>
      <c r="B400" s="2" t="s">
        <v>8</v>
      </c>
      <c r="C400" s="39"/>
      <c r="D400" s="39">
        <v>25000</v>
      </c>
      <c r="E400" s="39">
        <v>425</v>
      </c>
      <c r="F400" s="27" t="str">
        <f t="shared" si="21"/>
        <v>x</v>
      </c>
      <c r="G400" s="27">
        <f t="shared" si="22"/>
        <v>1.7000000000000002</v>
      </c>
      <c r="H400" s="14">
        <f t="shared" si="23"/>
        <v>425</v>
      </c>
      <c r="J400" s="24">
        <f t="shared" si="24"/>
      </c>
      <c r="K400" s="24"/>
      <c r="L400" s="24"/>
    </row>
    <row r="401" spans="1:12" ht="12.75">
      <c r="A401" s="12" t="s">
        <v>289</v>
      </c>
      <c r="B401" s="10" t="s">
        <v>290</v>
      </c>
      <c r="C401" s="38">
        <v>96319327.88</v>
      </c>
      <c r="D401" s="38">
        <v>486179900</v>
      </c>
      <c r="E401" s="38">
        <v>109235941.41</v>
      </c>
      <c r="F401" s="25">
        <f t="shared" si="21"/>
        <v>113.41019898528802</v>
      </c>
      <c r="G401" s="25">
        <f t="shared" si="22"/>
        <v>22.46821421658937</v>
      </c>
      <c r="H401" s="15">
        <f t="shared" si="23"/>
        <v>12916613.530000001</v>
      </c>
      <c r="J401" s="24">
        <f t="shared" si="24"/>
      </c>
      <c r="K401" s="24"/>
      <c r="L401" s="24"/>
    </row>
    <row r="402" spans="1:12" s="9" customFormat="1" ht="12.75">
      <c r="A402" s="13" t="s">
        <v>5</v>
      </c>
      <c r="B402" s="2" t="s">
        <v>6</v>
      </c>
      <c r="C402" s="39">
        <v>96319327.88</v>
      </c>
      <c r="D402" s="39">
        <v>486179900</v>
      </c>
      <c r="E402" s="39">
        <v>109235941.41</v>
      </c>
      <c r="F402" s="27">
        <f t="shared" si="21"/>
        <v>113.41019898528802</v>
      </c>
      <c r="G402" s="27">
        <f t="shared" si="22"/>
        <v>22.46821421658937</v>
      </c>
      <c r="H402" s="14">
        <f t="shared" si="23"/>
        <v>12916613.530000001</v>
      </c>
      <c r="J402" s="24">
        <f t="shared" si="24"/>
      </c>
      <c r="K402" s="24"/>
      <c r="L402" s="24"/>
    </row>
    <row r="403" spans="1:12" ht="12.75">
      <c r="A403" s="12" t="s">
        <v>291</v>
      </c>
      <c r="B403" s="10" t="s">
        <v>292</v>
      </c>
      <c r="C403" s="38">
        <v>4609584.63</v>
      </c>
      <c r="D403" s="38">
        <v>28816000</v>
      </c>
      <c r="E403" s="38">
        <v>4794279.75</v>
      </c>
      <c r="F403" s="25">
        <f t="shared" si="21"/>
        <v>104.00676275250424</v>
      </c>
      <c r="G403" s="25">
        <f t="shared" si="22"/>
        <v>16.637561597723487</v>
      </c>
      <c r="H403" s="15">
        <f t="shared" si="23"/>
        <v>184695.1200000001</v>
      </c>
      <c r="J403" s="24">
        <f t="shared" si="24"/>
      </c>
      <c r="K403" s="24"/>
      <c r="L403" s="24"/>
    </row>
    <row r="404" spans="1:12" s="9" customFormat="1" ht="12.75">
      <c r="A404" s="13" t="s">
        <v>5</v>
      </c>
      <c r="B404" s="2" t="s">
        <v>6</v>
      </c>
      <c r="C404" s="39">
        <v>4609584.63</v>
      </c>
      <c r="D404" s="39">
        <v>28816000</v>
      </c>
      <c r="E404" s="39">
        <v>4794279.75</v>
      </c>
      <c r="F404" s="27">
        <f t="shared" si="21"/>
        <v>104.00676275250424</v>
      </c>
      <c r="G404" s="27">
        <f t="shared" si="22"/>
        <v>16.637561597723487</v>
      </c>
      <c r="H404" s="14">
        <f t="shared" si="23"/>
        <v>184695.1200000001</v>
      </c>
      <c r="J404" s="24">
        <f t="shared" si="24"/>
      </c>
      <c r="K404" s="24"/>
      <c r="L404" s="24"/>
    </row>
    <row r="405" spans="1:12" ht="12.75">
      <c r="A405" s="12" t="s">
        <v>293</v>
      </c>
      <c r="B405" s="10" t="s">
        <v>294</v>
      </c>
      <c r="C405" s="38">
        <v>3280333</v>
      </c>
      <c r="D405" s="38">
        <v>19922300</v>
      </c>
      <c r="E405" s="38">
        <v>2987030.43</v>
      </c>
      <c r="F405" s="25">
        <f aca="true" t="shared" si="25" ref="F405:F467">IF(C405=0,"x",E405/C405*100)</f>
        <v>91.05875622993153</v>
      </c>
      <c r="G405" s="25">
        <f aca="true" t="shared" si="26" ref="G405:G467">IF(D405=0,"x",E405/D405*100)</f>
        <v>14.99340151488533</v>
      </c>
      <c r="H405" s="15">
        <f aca="true" t="shared" si="27" ref="H405:H467">+E405-C405</f>
        <v>-293302.56999999983</v>
      </c>
      <c r="J405" s="24">
        <f t="shared" si="24"/>
      </c>
      <c r="K405" s="24"/>
      <c r="L405" s="24"/>
    </row>
    <row r="406" spans="1:12" s="9" customFormat="1" ht="12.75">
      <c r="A406" s="13" t="s">
        <v>5</v>
      </c>
      <c r="B406" s="2" t="s">
        <v>6</v>
      </c>
      <c r="C406" s="39">
        <v>3280333</v>
      </c>
      <c r="D406" s="39">
        <v>19922300</v>
      </c>
      <c r="E406" s="39">
        <v>2987030.43</v>
      </c>
      <c r="F406" s="27">
        <f t="shared" si="25"/>
        <v>91.05875622993153</v>
      </c>
      <c r="G406" s="27">
        <f t="shared" si="26"/>
        <v>14.99340151488533</v>
      </c>
      <c r="H406" s="14">
        <f t="shared" si="27"/>
        <v>-293302.56999999983</v>
      </c>
      <c r="J406" s="24">
        <f t="shared" si="24"/>
      </c>
      <c r="K406" s="24"/>
      <c r="L406" s="24"/>
    </row>
    <row r="407" spans="1:12" ht="12.75">
      <c r="A407" s="12" t="s">
        <v>295</v>
      </c>
      <c r="B407" s="10" t="s">
        <v>296</v>
      </c>
      <c r="C407" s="38">
        <v>3727178.72</v>
      </c>
      <c r="D407" s="38">
        <v>20632200</v>
      </c>
      <c r="E407" s="38">
        <v>3123775.28</v>
      </c>
      <c r="F407" s="25">
        <f t="shared" si="25"/>
        <v>83.81071890215127</v>
      </c>
      <c r="G407" s="25">
        <f t="shared" si="26"/>
        <v>15.140291776931203</v>
      </c>
      <c r="H407" s="15">
        <f t="shared" si="27"/>
        <v>-603403.4400000004</v>
      </c>
      <c r="J407" s="24">
        <f t="shared" si="24"/>
      </c>
      <c r="K407" s="24"/>
      <c r="L407" s="24"/>
    </row>
    <row r="408" spans="1:12" s="9" customFormat="1" ht="12.75">
      <c r="A408" s="13" t="s">
        <v>5</v>
      </c>
      <c r="B408" s="2" t="s">
        <v>6</v>
      </c>
      <c r="C408" s="39">
        <v>3727178.72</v>
      </c>
      <c r="D408" s="39">
        <v>20632200</v>
      </c>
      <c r="E408" s="39">
        <v>3123775.28</v>
      </c>
      <c r="F408" s="27">
        <f t="shared" si="25"/>
        <v>83.81071890215127</v>
      </c>
      <c r="G408" s="27">
        <f t="shared" si="26"/>
        <v>15.140291776931203</v>
      </c>
      <c r="H408" s="14">
        <f t="shared" si="27"/>
        <v>-603403.4400000004</v>
      </c>
      <c r="J408" s="24">
        <f t="shared" si="24"/>
      </c>
      <c r="K408" s="24"/>
      <c r="L408" s="24"/>
    </row>
    <row r="409" spans="1:12" ht="12.75">
      <c r="A409" s="12" t="s">
        <v>297</v>
      </c>
      <c r="B409" s="10" t="s">
        <v>298</v>
      </c>
      <c r="C409" s="38">
        <v>1822905.94</v>
      </c>
      <c r="D409" s="38">
        <v>18140100</v>
      </c>
      <c r="E409" s="38">
        <v>2370531.17</v>
      </c>
      <c r="F409" s="25">
        <f t="shared" si="25"/>
        <v>130.04133224778454</v>
      </c>
      <c r="G409" s="25">
        <f t="shared" si="26"/>
        <v>13.067905744731286</v>
      </c>
      <c r="H409" s="15">
        <f t="shared" si="27"/>
        <v>547625.23</v>
      </c>
      <c r="J409" s="24">
        <f t="shared" si="24"/>
      </c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1822905.94</v>
      </c>
      <c r="D410" s="39">
        <v>18140100</v>
      </c>
      <c r="E410" s="39">
        <v>2370531.17</v>
      </c>
      <c r="F410" s="27">
        <f t="shared" si="25"/>
        <v>130.04133224778454</v>
      </c>
      <c r="G410" s="27">
        <f t="shared" si="26"/>
        <v>13.067905744731286</v>
      </c>
      <c r="H410" s="14">
        <f t="shared" si="27"/>
        <v>547625.23</v>
      </c>
      <c r="J410" s="24">
        <f t="shared" si="24"/>
      </c>
      <c r="K410" s="24"/>
      <c r="L410" s="24"/>
    </row>
    <row r="411" spans="1:12" ht="12.75">
      <c r="A411" s="12" t="s">
        <v>299</v>
      </c>
      <c r="B411" s="10" t="s">
        <v>300</v>
      </c>
      <c r="C411" s="38">
        <v>3240896.96</v>
      </c>
      <c r="D411" s="38">
        <v>26356200</v>
      </c>
      <c r="E411" s="38">
        <v>4392865.79</v>
      </c>
      <c r="F411" s="25">
        <f t="shared" si="25"/>
        <v>135.54475332656054</v>
      </c>
      <c r="G411" s="25">
        <f t="shared" si="26"/>
        <v>16.667295702718903</v>
      </c>
      <c r="H411" s="15">
        <f t="shared" si="27"/>
        <v>1151968.83</v>
      </c>
      <c r="J411" s="24">
        <f t="shared" si="24"/>
      </c>
      <c r="K411" s="24"/>
      <c r="L411" s="24"/>
    </row>
    <row r="412" spans="1:12" s="9" customFormat="1" ht="12.75">
      <c r="A412" s="13" t="s">
        <v>5</v>
      </c>
      <c r="B412" s="2" t="s">
        <v>6</v>
      </c>
      <c r="C412" s="39">
        <v>3240896.96</v>
      </c>
      <c r="D412" s="39">
        <v>26356200</v>
      </c>
      <c r="E412" s="39">
        <v>4392865.79</v>
      </c>
      <c r="F412" s="27">
        <f t="shared" si="25"/>
        <v>135.54475332656054</v>
      </c>
      <c r="G412" s="27">
        <f t="shared" si="26"/>
        <v>16.667295702718903</v>
      </c>
      <c r="H412" s="14">
        <f t="shared" si="27"/>
        <v>1151968.83</v>
      </c>
      <c r="J412" s="24">
        <f t="shared" si="24"/>
      </c>
      <c r="K412" s="24"/>
      <c r="L412" s="24"/>
    </row>
    <row r="413" spans="1:12" ht="12.75">
      <c r="A413" s="12" t="s">
        <v>301</v>
      </c>
      <c r="B413" s="10" t="s">
        <v>302</v>
      </c>
      <c r="C413" s="38">
        <v>272900</v>
      </c>
      <c r="D413" s="38">
        <v>1567300</v>
      </c>
      <c r="E413" s="38">
        <v>172850</v>
      </c>
      <c r="F413" s="25">
        <f t="shared" si="25"/>
        <v>63.33821912788567</v>
      </c>
      <c r="G413" s="25">
        <f t="shared" si="26"/>
        <v>11.028520385376124</v>
      </c>
      <c r="H413" s="15">
        <f t="shared" si="27"/>
        <v>-100050</v>
      </c>
      <c r="J413" s="24">
        <f t="shared" si="24"/>
      </c>
      <c r="K413" s="24"/>
      <c r="L413" s="24"/>
    </row>
    <row r="414" spans="1:12" s="9" customFormat="1" ht="12.75">
      <c r="A414" s="13" t="s">
        <v>5</v>
      </c>
      <c r="B414" s="2" t="s">
        <v>6</v>
      </c>
      <c r="C414" s="39">
        <v>272900</v>
      </c>
      <c r="D414" s="39">
        <v>1567300</v>
      </c>
      <c r="E414" s="39">
        <v>172850</v>
      </c>
      <c r="F414" s="27">
        <f t="shared" si="25"/>
        <v>63.33821912788567</v>
      </c>
      <c r="G414" s="27">
        <f t="shared" si="26"/>
        <v>11.028520385376124</v>
      </c>
      <c r="H414" s="14">
        <f t="shared" si="27"/>
        <v>-100050</v>
      </c>
      <c r="J414" s="24">
        <f t="shared" si="24"/>
      </c>
      <c r="K414" s="24"/>
      <c r="L414" s="24"/>
    </row>
    <row r="415" spans="1:12" ht="12.75">
      <c r="A415" s="12" t="s">
        <v>303</v>
      </c>
      <c r="B415" s="10" t="s">
        <v>304</v>
      </c>
      <c r="C415" s="38">
        <v>288710.39</v>
      </c>
      <c r="D415" s="38">
        <v>1822700</v>
      </c>
      <c r="E415" s="38">
        <v>269153.15</v>
      </c>
      <c r="F415" s="25">
        <f t="shared" si="25"/>
        <v>93.22600062990459</v>
      </c>
      <c r="G415" s="25">
        <f t="shared" si="26"/>
        <v>14.76672793109124</v>
      </c>
      <c r="H415" s="15">
        <f t="shared" si="27"/>
        <v>-19557.23999999999</v>
      </c>
      <c r="J415" s="24">
        <f t="shared" si="24"/>
      </c>
      <c r="K415" s="24"/>
      <c r="L415" s="24"/>
    </row>
    <row r="416" spans="1:12" s="9" customFormat="1" ht="12.75">
      <c r="A416" s="13" t="s">
        <v>5</v>
      </c>
      <c r="B416" s="2" t="s">
        <v>6</v>
      </c>
      <c r="C416" s="39">
        <v>288710.39</v>
      </c>
      <c r="D416" s="39">
        <v>1822700</v>
      </c>
      <c r="E416" s="39">
        <v>269153.15</v>
      </c>
      <c r="F416" s="27">
        <f t="shared" si="25"/>
        <v>93.22600062990459</v>
      </c>
      <c r="G416" s="27">
        <f t="shared" si="26"/>
        <v>14.76672793109124</v>
      </c>
      <c r="H416" s="14">
        <f t="shared" si="27"/>
        <v>-19557.23999999999</v>
      </c>
      <c r="J416" s="24">
        <f t="shared" si="24"/>
      </c>
      <c r="K416" s="24"/>
      <c r="L416" s="24"/>
    </row>
    <row r="417" spans="1:12" ht="12.75">
      <c r="A417" s="12" t="s">
        <v>305</v>
      </c>
      <c r="B417" s="10" t="s">
        <v>306</v>
      </c>
      <c r="C417" s="38">
        <v>3935722.69</v>
      </c>
      <c r="D417" s="38">
        <v>22997000</v>
      </c>
      <c r="E417" s="38">
        <v>3830246.94</v>
      </c>
      <c r="F417" s="25">
        <f t="shared" si="25"/>
        <v>97.32004111295758</v>
      </c>
      <c r="G417" s="25">
        <f t="shared" si="26"/>
        <v>16.65542001130582</v>
      </c>
      <c r="H417" s="15">
        <f t="shared" si="27"/>
        <v>-105475.75</v>
      </c>
      <c r="J417" s="24">
        <f t="shared" si="24"/>
      </c>
      <c r="K417" s="24"/>
      <c r="L417" s="24"/>
    </row>
    <row r="418" spans="1:12" s="9" customFormat="1" ht="12.75">
      <c r="A418" s="13" t="s">
        <v>5</v>
      </c>
      <c r="B418" s="2" t="s">
        <v>6</v>
      </c>
      <c r="C418" s="39">
        <v>3935722.69</v>
      </c>
      <c r="D418" s="39">
        <v>22997000</v>
      </c>
      <c r="E418" s="39">
        <v>3830246.94</v>
      </c>
      <c r="F418" s="27">
        <f t="shared" si="25"/>
        <v>97.32004111295758</v>
      </c>
      <c r="G418" s="27">
        <f t="shared" si="26"/>
        <v>16.65542001130582</v>
      </c>
      <c r="H418" s="14">
        <f t="shared" si="27"/>
        <v>-105475.75</v>
      </c>
      <c r="J418" s="24">
        <f t="shared" si="24"/>
      </c>
      <c r="K418" s="24"/>
      <c r="L418" s="24"/>
    </row>
    <row r="419" spans="1:12" ht="12.75">
      <c r="A419" s="12" t="s">
        <v>307</v>
      </c>
      <c r="B419" s="10" t="s">
        <v>308</v>
      </c>
      <c r="C419" s="38">
        <v>50256790.41</v>
      </c>
      <c r="D419" s="38">
        <v>262053000</v>
      </c>
      <c r="E419" s="38">
        <v>50114397.79</v>
      </c>
      <c r="F419" s="25">
        <f t="shared" si="25"/>
        <v>99.71666988910684</v>
      </c>
      <c r="G419" s="25">
        <f t="shared" si="26"/>
        <v>19.12376419655566</v>
      </c>
      <c r="H419" s="15">
        <f t="shared" si="27"/>
        <v>-142392.61999999732</v>
      </c>
      <c r="J419" s="24">
        <f t="shared" si="24"/>
      </c>
      <c r="K419" s="24"/>
      <c r="L419" s="24"/>
    </row>
    <row r="420" spans="1:12" s="9" customFormat="1" ht="12.75">
      <c r="A420" s="13" t="s">
        <v>5</v>
      </c>
      <c r="B420" s="2" t="s">
        <v>6</v>
      </c>
      <c r="C420" s="39">
        <v>50256790.41</v>
      </c>
      <c r="D420" s="39">
        <v>262010000</v>
      </c>
      <c r="E420" s="39">
        <v>50114397.79</v>
      </c>
      <c r="F420" s="27">
        <f t="shared" si="25"/>
        <v>99.71666988910684</v>
      </c>
      <c r="G420" s="27">
        <f t="shared" si="26"/>
        <v>19.126902709820236</v>
      </c>
      <c r="H420" s="14">
        <f t="shared" si="27"/>
        <v>-142392.61999999732</v>
      </c>
      <c r="J420" s="24">
        <f t="shared" si="24"/>
      </c>
      <c r="K420" s="24"/>
      <c r="L420" s="24"/>
    </row>
    <row r="421" spans="1:12" ht="12.75">
      <c r="A421" s="13" t="s">
        <v>7</v>
      </c>
      <c r="B421" s="2" t="s">
        <v>8</v>
      </c>
      <c r="C421" s="39"/>
      <c r="D421" s="39">
        <v>43000</v>
      </c>
      <c r="E421" s="39"/>
      <c r="F421" s="27" t="str">
        <f t="shared" si="25"/>
        <v>x</v>
      </c>
      <c r="G421" s="27">
        <f t="shared" si="26"/>
        <v>0</v>
      </c>
      <c r="H421" s="14">
        <f t="shared" si="27"/>
        <v>0</v>
      </c>
      <c r="J421" s="24">
        <f t="shared" si="24"/>
      </c>
      <c r="K421" s="24"/>
      <c r="L421" s="24"/>
    </row>
    <row r="422" spans="1:12" ht="12.75">
      <c r="A422" s="12" t="s">
        <v>309</v>
      </c>
      <c r="B422" s="10" t="s">
        <v>310</v>
      </c>
      <c r="C422" s="38">
        <v>14692666.6</v>
      </c>
      <c r="D422" s="38">
        <v>85180000</v>
      </c>
      <c r="E422" s="38">
        <v>14436596.55</v>
      </c>
      <c r="F422" s="25">
        <f t="shared" si="25"/>
        <v>98.25715741756504</v>
      </c>
      <c r="G422" s="25">
        <f t="shared" si="26"/>
        <v>16.948340631603664</v>
      </c>
      <c r="H422" s="15">
        <f t="shared" si="27"/>
        <v>-256070.04999999888</v>
      </c>
      <c r="J422" s="24">
        <f t="shared" si="24"/>
      </c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14692666.6</v>
      </c>
      <c r="D423" s="39">
        <v>85180000</v>
      </c>
      <c r="E423" s="39">
        <v>14436596.55</v>
      </c>
      <c r="F423" s="27">
        <f t="shared" si="25"/>
        <v>98.25715741756504</v>
      </c>
      <c r="G423" s="27">
        <f t="shared" si="26"/>
        <v>16.948340631603664</v>
      </c>
      <c r="H423" s="14">
        <f t="shared" si="27"/>
        <v>-256070.04999999888</v>
      </c>
      <c r="J423" s="24">
        <f t="shared" si="24"/>
      </c>
      <c r="K423" s="24"/>
      <c r="L423" s="24"/>
    </row>
    <row r="424" spans="1:12" ht="12.75">
      <c r="A424" s="12" t="s">
        <v>311</v>
      </c>
      <c r="B424" s="10" t="s">
        <v>312</v>
      </c>
      <c r="C424" s="38">
        <v>14406372.83</v>
      </c>
      <c r="D424" s="38">
        <v>85655000</v>
      </c>
      <c r="E424" s="38">
        <v>13758878.36</v>
      </c>
      <c r="F424" s="25">
        <f t="shared" si="25"/>
        <v>95.50549970044055</v>
      </c>
      <c r="G424" s="25">
        <f t="shared" si="26"/>
        <v>16.063135088436166</v>
      </c>
      <c r="H424" s="15">
        <f t="shared" si="27"/>
        <v>-647494.4700000007</v>
      </c>
      <c r="J424" s="24">
        <f t="shared" si="24"/>
      </c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14406372.83</v>
      </c>
      <c r="D425" s="39">
        <v>85655000</v>
      </c>
      <c r="E425" s="39">
        <v>13758878.36</v>
      </c>
      <c r="F425" s="27">
        <f t="shared" si="25"/>
        <v>95.50549970044055</v>
      </c>
      <c r="G425" s="27">
        <f t="shared" si="26"/>
        <v>16.063135088436166</v>
      </c>
      <c r="H425" s="14">
        <f t="shared" si="27"/>
        <v>-647494.4700000007</v>
      </c>
      <c r="J425" s="24">
        <f t="shared" si="24"/>
      </c>
      <c r="K425" s="24"/>
      <c r="L425" s="24"/>
    </row>
    <row r="426" spans="1:12" ht="12.75">
      <c r="A426" s="12" t="s">
        <v>313</v>
      </c>
      <c r="B426" s="10" t="s">
        <v>314</v>
      </c>
      <c r="C426" s="38">
        <v>114387759.59</v>
      </c>
      <c r="D426" s="38">
        <v>597500700</v>
      </c>
      <c r="E426" s="38">
        <v>113168811.74</v>
      </c>
      <c r="F426" s="25">
        <f t="shared" si="25"/>
        <v>98.93437212655525</v>
      </c>
      <c r="G426" s="25">
        <f t="shared" si="26"/>
        <v>18.94036471254343</v>
      </c>
      <c r="H426" s="15">
        <f t="shared" si="27"/>
        <v>-1218947.850000009</v>
      </c>
      <c r="J426" s="24">
        <f t="shared" si="24"/>
      </c>
      <c r="K426" s="24"/>
      <c r="L426" s="24"/>
    </row>
    <row r="427" spans="1:12" s="9" customFormat="1" ht="12.75">
      <c r="A427" s="13" t="s">
        <v>5</v>
      </c>
      <c r="B427" s="2" t="s">
        <v>6</v>
      </c>
      <c r="C427" s="39">
        <v>114387759.59</v>
      </c>
      <c r="D427" s="39">
        <v>597380700</v>
      </c>
      <c r="E427" s="39">
        <v>113168811.74</v>
      </c>
      <c r="F427" s="27">
        <f t="shared" si="25"/>
        <v>98.93437212655525</v>
      </c>
      <c r="G427" s="27">
        <f t="shared" si="26"/>
        <v>18.944169394826446</v>
      </c>
      <c r="H427" s="14">
        <f t="shared" si="27"/>
        <v>-1218947.850000009</v>
      </c>
      <c r="J427" s="24">
        <f t="shared" si="24"/>
      </c>
      <c r="K427" s="24"/>
      <c r="L427" s="24"/>
    </row>
    <row r="428" spans="1:12" ht="12.75">
      <c r="A428" s="13" t="s">
        <v>7</v>
      </c>
      <c r="B428" s="2" t="s">
        <v>8</v>
      </c>
      <c r="C428" s="39"/>
      <c r="D428" s="39">
        <v>120000</v>
      </c>
      <c r="E428" s="39"/>
      <c r="F428" s="27" t="str">
        <f t="shared" si="25"/>
        <v>x</v>
      </c>
      <c r="G428" s="27">
        <f t="shared" si="26"/>
        <v>0</v>
      </c>
      <c r="H428" s="14">
        <f t="shared" si="27"/>
        <v>0</v>
      </c>
      <c r="J428" s="24">
        <f t="shared" si="24"/>
      </c>
      <c r="K428" s="24"/>
      <c r="L428" s="24"/>
    </row>
    <row r="429" spans="1:12" ht="12.75">
      <c r="A429" s="12" t="s">
        <v>315</v>
      </c>
      <c r="B429" s="10" t="s">
        <v>316</v>
      </c>
      <c r="C429" s="38">
        <v>28004439.42</v>
      </c>
      <c r="D429" s="38">
        <v>166304300</v>
      </c>
      <c r="E429" s="38">
        <v>27968788.21</v>
      </c>
      <c r="F429" s="25">
        <f t="shared" si="25"/>
        <v>99.87269443438835</v>
      </c>
      <c r="G429" s="25">
        <f t="shared" si="26"/>
        <v>16.81783826996656</v>
      </c>
      <c r="H429" s="15">
        <f t="shared" si="27"/>
        <v>-35651.210000000894</v>
      </c>
      <c r="J429" s="24">
        <f t="shared" si="24"/>
      </c>
      <c r="K429" s="24"/>
      <c r="L429" s="24"/>
    </row>
    <row r="430" spans="1:12" s="9" customFormat="1" ht="12.75">
      <c r="A430" s="13" t="s">
        <v>5</v>
      </c>
      <c r="B430" s="2" t="s">
        <v>6</v>
      </c>
      <c r="C430" s="39">
        <v>28004439.42</v>
      </c>
      <c r="D430" s="39">
        <v>166304300</v>
      </c>
      <c r="E430" s="39">
        <v>27968788.21</v>
      </c>
      <c r="F430" s="27">
        <f t="shared" si="25"/>
        <v>99.87269443438835</v>
      </c>
      <c r="G430" s="27">
        <f t="shared" si="26"/>
        <v>16.81783826996656</v>
      </c>
      <c r="H430" s="14">
        <f t="shared" si="27"/>
        <v>-35651.210000000894</v>
      </c>
      <c r="J430" s="24">
        <f t="shared" si="24"/>
      </c>
      <c r="K430" s="24"/>
      <c r="L430" s="24"/>
    </row>
    <row r="431" spans="1:12" ht="12.75">
      <c r="A431" s="12" t="s">
        <v>317</v>
      </c>
      <c r="B431" s="10" t="s">
        <v>318</v>
      </c>
      <c r="C431" s="38">
        <v>34614543.12</v>
      </c>
      <c r="D431" s="38">
        <v>195130300</v>
      </c>
      <c r="E431" s="38">
        <v>33224016.97</v>
      </c>
      <c r="F431" s="25">
        <f t="shared" si="25"/>
        <v>95.98282679861066</v>
      </c>
      <c r="G431" s="25">
        <f t="shared" si="26"/>
        <v>17.026580172325875</v>
      </c>
      <c r="H431" s="15">
        <f t="shared" si="27"/>
        <v>-1390526.1499999985</v>
      </c>
      <c r="J431" s="24">
        <f t="shared" si="24"/>
      </c>
      <c r="K431" s="24"/>
      <c r="L431" s="24"/>
    </row>
    <row r="432" spans="1:12" s="9" customFormat="1" ht="12.75">
      <c r="A432" s="13" t="s">
        <v>5</v>
      </c>
      <c r="B432" s="2" t="s">
        <v>6</v>
      </c>
      <c r="C432" s="39">
        <v>34610305.12</v>
      </c>
      <c r="D432" s="39">
        <v>195102300</v>
      </c>
      <c r="E432" s="39">
        <v>33218209.97</v>
      </c>
      <c r="F432" s="27">
        <f t="shared" si="25"/>
        <v>95.9778015675581</v>
      </c>
      <c r="G432" s="27">
        <f t="shared" si="26"/>
        <v>17.026047345418274</v>
      </c>
      <c r="H432" s="14">
        <f t="shared" si="27"/>
        <v>-1392095.1499999985</v>
      </c>
      <c r="J432" s="24">
        <f t="shared" si="24"/>
      </c>
      <c r="K432" s="24"/>
      <c r="L432" s="24"/>
    </row>
    <row r="433" spans="1:12" ht="12.75">
      <c r="A433" s="13" t="s">
        <v>7</v>
      </c>
      <c r="B433" s="2" t="s">
        <v>8</v>
      </c>
      <c r="C433" s="39">
        <v>4238</v>
      </c>
      <c r="D433" s="39">
        <v>28000</v>
      </c>
      <c r="E433" s="39">
        <v>5807</v>
      </c>
      <c r="F433" s="27">
        <f t="shared" si="25"/>
        <v>137.022180273714</v>
      </c>
      <c r="G433" s="27">
        <f t="shared" si="26"/>
        <v>20.739285714285714</v>
      </c>
      <c r="H433" s="14">
        <f t="shared" si="27"/>
        <v>1569</v>
      </c>
      <c r="J433" s="24">
        <f t="shared" si="24"/>
      </c>
      <c r="K433" s="24"/>
      <c r="L433" s="24"/>
    </row>
    <row r="434" spans="1:12" ht="12.75">
      <c r="A434" s="12" t="s">
        <v>319</v>
      </c>
      <c r="B434" s="10" t="s">
        <v>320</v>
      </c>
      <c r="C434" s="38">
        <v>3508283.59</v>
      </c>
      <c r="D434" s="38">
        <v>20602750</v>
      </c>
      <c r="E434" s="38">
        <v>3418625.77</v>
      </c>
      <c r="F434" s="25">
        <f t="shared" si="25"/>
        <v>97.44439644914794</v>
      </c>
      <c r="G434" s="25">
        <f t="shared" si="26"/>
        <v>16.59305563577678</v>
      </c>
      <c r="H434" s="15">
        <f t="shared" si="27"/>
        <v>-89657.81999999983</v>
      </c>
      <c r="J434" s="24">
        <f t="shared" si="24"/>
      </c>
      <c r="K434" s="24"/>
      <c r="L434" s="24"/>
    </row>
    <row r="435" spans="1:12" s="9" customFormat="1" ht="12.75">
      <c r="A435" s="13" t="s">
        <v>5</v>
      </c>
      <c r="B435" s="2" t="s">
        <v>6</v>
      </c>
      <c r="C435" s="39">
        <v>3508283.59</v>
      </c>
      <c r="D435" s="39">
        <v>20602750</v>
      </c>
      <c r="E435" s="39">
        <v>3418625.77</v>
      </c>
      <c r="F435" s="27">
        <f t="shared" si="25"/>
        <v>97.44439644914794</v>
      </c>
      <c r="G435" s="27">
        <f t="shared" si="26"/>
        <v>16.59305563577678</v>
      </c>
      <c r="H435" s="14">
        <f t="shared" si="27"/>
        <v>-89657.81999999983</v>
      </c>
      <c r="J435" s="24">
        <f t="shared" si="24"/>
      </c>
      <c r="K435" s="24"/>
      <c r="L435" s="24"/>
    </row>
    <row r="436" spans="1:12" ht="12.75">
      <c r="A436" s="11" t="s">
        <v>321</v>
      </c>
      <c r="B436" s="8" t="s">
        <v>322</v>
      </c>
      <c r="C436" s="38">
        <v>1548235.92</v>
      </c>
      <c r="D436" s="38">
        <v>8553683</v>
      </c>
      <c r="E436" s="38">
        <v>1414594.66</v>
      </c>
      <c r="F436" s="25">
        <f t="shared" si="25"/>
        <v>91.36815918855571</v>
      </c>
      <c r="G436" s="25">
        <f t="shared" si="26"/>
        <v>16.537842938533025</v>
      </c>
      <c r="H436" s="15">
        <f t="shared" si="27"/>
        <v>-133641.26</v>
      </c>
      <c r="J436" s="24">
        <f t="shared" si="24"/>
      </c>
      <c r="K436" s="24"/>
      <c r="L436" s="24"/>
    </row>
    <row r="437" spans="1:12" s="9" customFormat="1" ht="12.75">
      <c r="A437" s="12" t="s">
        <v>323</v>
      </c>
      <c r="B437" s="10" t="s">
        <v>324</v>
      </c>
      <c r="C437" s="38">
        <v>1548235.92</v>
      </c>
      <c r="D437" s="38">
        <v>8553683</v>
      </c>
      <c r="E437" s="38">
        <v>1414594.66</v>
      </c>
      <c r="F437" s="25">
        <f t="shared" si="25"/>
        <v>91.36815918855571</v>
      </c>
      <c r="G437" s="25">
        <f t="shared" si="26"/>
        <v>16.537842938533025</v>
      </c>
      <c r="H437" s="15">
        <f t="shared" si="27"/>
        <v>-133641.26</v>
      </c>
      <c r="J437" s="24">
        <f t="shared" si="24"/>
      </c>
      <c r="K437" s="24"/>
      <c r="L437" s="24"/>
    </row>
    <row r="438" spans="1:12" s="9" customFormat="1" ht="12.75">
      <c r="A438" s="13" t="s">
        <v>5</v>
      </c>
      <c r="B438" s="2" t="s">
        <v>6</v>
      </c>
      <c r="C438" s="39">
        <v>1548235.92</v>
      </c>
      <c r="D438" s="39">
        <v>8500683</v>
      </c>
      <c r="E438" s="39">
        <v>1414594.66</v>
      </c>
      <c r="F438" s="27">
        <f t="shared" si="25"/>
        <v>91.36815918855571</v>
      </c>
      <c r="G438" s="27">
        <f t="shared" si="26"/>
        <v>16.64095296813209</v>
      </c>
      <c r="H438" s="14">
        <f t="shared" si="27"/>
        <v>-133641.26</v>
      </c>
      <c r="J438" s="24">
        <f t="shared" si="24"/>
      </c>
      <c r="K438" s="24"/>
      <c r="L438" s="24"/>
    </row>
    <row r="439" spans="1:12" ht="12.75">
      <c r="A439" s="13" t="s">
        <v>7</v>
      </c>
      <c r="B439" s="2" t="s">
        <v>8</v>
      </c>
      <c r="C439" s="39"/>
      <c r="D439" s="39">
        <v>53000</v>
      </c>
      <c r="E439" s="39"/>
      <c r="F439" s="27" t="str">
        <f t="shared" si="25"/>
        <v>x</v>
      </c>
      <c r="G439" s="27">
        <f t="shared" si="26"/>
        <v>0</v>
      </c>
      <c r="H439" s="14">
        <f t="shared" si="27"/>
        <v>0</v>
      </c>
      <c r="J439" s="24">
        <f t="shared" si="24"/>
      </c>
      <c r="K439" s="24"/>
      <c r="L439" s="24"/>
    </row>
    <row r="440" spans="1:12" ht="12.75">
      <c r="A440" s="11" t="s">
        <v>325</v>
      </c>
      <c r="B440" s="8" t="s">
        <v>326</v>
      </c>
      <c r="C440" s="38">
        <v>749800.35</v>
      </c>
      <c r="D440" s="38">
        <v>5290862</v>
      </c>
      <c r="E440" s="38">
        <v>780394.27</v>
      </c>
      <c r="F440" s="25">
        <f t="shared" si="25"/>
        <v>104.08027550267217</v>
      </c>
      <c r="G440" s="25">
        <f t="shared" si="26"/>
        <v>14.749851158469074</v>
      </c>
      <c r="H440" s="15">
        <f t="shared" si="27"/>
        <v>30593.920000000042</v>
      </c>
      <c r="J440" s="24">
        <f t="shared" si="24"/>
      </c>
      <c r="K440" s="24"/>
      <c r="L440" s="24"/>
    </row>
    <row r="441" spans="1:12" s="9" customFormat="1" ht="12.75">
      <c r="A441" s="12" t="s">
        <v>327</v>
      </c>
      <c r="B441" s="10" t="s">
        <v>328</v>
      </c>
      <c r="C441" s="38">
        <v>749800.35</v>
      </c>
      <c r="D441" s="38">
        <v>5290862</v>
      </c>
      <c r="E441" s="38">
        <v>780394.27</v>
      </c>
      <c r="F441" s="25">
        <f t="shared" si="25"/>
        <v>104.08027550267217</v>
      </c>
      <c r="G441" s="25">
        <f t="shared" si="26"/>
        <v>14.749851158469074</v>
      </c>
      <c r="H441" s="15">
        <f t="shared" si="27"/>
        <v>30593.920000000042</v>
      </c>
      <c r="J441" s="24">
        <f t="shared" si="24"/>
      </c>
      <c r="K441" s="24"/>
      <c r="L441" s="24"/>
    </row>
    <row r="442" spans="1:12" s="9" customFormat="1" ht="12.75">
      <c r="A442" s="13" t="s">
        <v>5</v>
      </c>
      <c r="B442" s="2" t="s">
        <v>6</v>
      </c>
      <c r="C442" s="39">
        <v>749800.35</v>
      </c>
      <c r="D442" s="39">
        <v>5150162</v>
      </c>
      <c r="E442" s="39">
        <v>784062.27</v>
      </c>
      <c r="F442" s="27">
        <f t="shared" si="25"/>
        <v>104.56947239355117</v>
      </c>
      <c r="G442" s="27">
        <f t="shared" si="26"/>
        <v>15.224031205231991</v>
      </c>
      <c r="H442" s="14">
        <f t="shared" si="27"/>
        <v>34261.92000000004</v>
      </c>
      <c r="J442" s="24">
        <f t="shared" si="24"/>
      </c>
      <c r="K442" s="24"/>
      <c r="L442" s="24"/>
    </row>
    <row r="443" spans="1:12" ht="12.75">
      <c r="A443" s="13" t="s">
        <v>7</v>
      </c>
      <c r="B443" s="2" t="s">
        <v>8</v>
      </c>
      <c r="C443" s="39"/>
      <c r="D443" s="39">
        <v>140700</v>
      </c>
      <c r="E443" s="39">
        <v>-3668</v>
      </c>
      <c r="F443" s="27" t="str">
        <f t="shared" si="25"/>
        <v>x</v>
      </c>
      <c r="G443" s="27">
        <f t="shared" si="26"/>
        <v>-2.6069651741293534</v>
      </c>
      <c r="H443" s="14">
        <f t="shared" si="27"/>
        <v>-3668</v>
      </c>
      <c r="J443" s="24"/>
      <c r="K443" s="24"/>
      <c r="L443" s="24"/>
    </row>
    <row r="444" spans="1:12" ht="12.75">
      <c r="A444" s="11" t="s">
        <v>329</v>
      </c>
      <c r="B444" s="8" t="s">
        <v>330</v>
      </c>
      <c r="C444" s="38">
        <v>433547.32</v>
      </c>
      <c r="D444" s="38">
        <v>2655312</v>
      </c>
      <c r="E444" s="38">
        <v>336387.25</v>
      </c>
      <c r="F444" s="25">
        <f t="shared" si="25"/>
        <v>77.58951202835253</v>
      </c>
      <c r="G444" s="25">
        <f t="shared" si="26"/>
        <v>12.66846419554463</v>
      </c>
      <c r="H444" s="15">
        <f t="shared" si="27"/>
        <v>-97160.07</v>
      </c>
      <c r="J444" s="24">
        <f t="shared" si="24"/>
      </c>
      <c r="K444" s="24"/>
      <c r="L444" s="24"/>
    </row>
    <row r="445" spans="1:12" s="9" customFormat="1" ht="12.75">
      <c r="A445" s="12" t="s">
        <v>331</v>
      </c>
      <c r="B445" s="10" t="s">
        <v>332</v>
      </c>
      <c r="C445" s="38">
        <v>433547.32</v>
      </c>
      <c r="D445" s="38">
        <v>2655312</v>
      </c>
      <c r="E445" s="38">
        <v>336387.25</v>
      </c>
      <c r="F445" s="25">
        <f t="shared" si="25"/>
        <v>77.58951202835253</v>
      </c>
      <c r="G445" s="25">
        <f t="shared" si="26"/>
        <v>12.66846419554463</v>
      </c>
      <c r="H445" s="15">
        <f t="shared" si="27"/>
        <v>-97160.07</v>
      </c>
      <c r="J445" s="24">
        <f t="shared" si="24"/>
      </c>
      <c r="K445" s="24"/>
      <c r="L445" s="24"/>
    </row>
    <row r="446" spans="1:12" s="9" customFormat="1" ht="12.75">
      <c r="A446" s="13" t="s">
        <v>5</v>
      </c>
      <c r="B446" s="2" t="s">
        <v>6</v>
      </c>
      <c r="C446" s="39">
        <v>433547.32</v>
      </c>
      <c r="D446" s="39">
        <v>2615179</v>
      </c>
      <c r="E446" s="39">
        <v>336387.25</v>
      </c>
      <c r="F446" s="27">
        <f t="shared" si="25"/>
        <v>77.58951202835253</v>
      </c>
      <c r="G446" s="27">
        <f t="shared" si="26"/>
        <v>12.862876690276268</v>
      </c>
      <c r="H446" s="14">
        <f t="shared" si="27"/>
        <v>-97160.07</v>
      </c>
      <c r="J446" s="24">
        <f t="shared" si="24"/>
      </c>
      <c r="K446" s="24"/>
      <c r="L446" s="24"/>
    </row>
    <row r="447" spans="1:12" ht="12.75">
      <c r="A447" s="13" t="s">
        <v>7</v>
      </c>
      <c r="B447" s="2" t="s">
        <v>8</v>
      </c>
      <c r="C447" s="39"/>
      <c r="D447" s="39">
        <v>40133</v>
      </c>
      <c r="E447" s="39"/>
      <c r="F447" s="27" t="str">
        <f t="shared" si="25"/>
        <v>x</v>
      </c>
      <c r="G447" s="27">
        <f t="shared" si="26"/>
        <v>0</v>
      </c>
      <c r="H447" s="14">
        <f t="shared" si="27"/>
        <v>0</v>
      </c>
      <c r="J447" s="24">
        <f t="shared" si="24"/>
      </c>
      <c r="K447" s="24"/>
      <c r="L447" s="24"/>
    </row>
    <row r="448" spans="1:12" ht="12.75">
      <c r="A448" s="11" t="s">
        <v>333</v>
      </c>
      <c r="B448" s="8" t="s">
        <v>334</v>
      </c>
      <c r="C448" s="38">
        <v>454261.79</v>
      </c>
      <c r="D448" s="38">
        <v>3143252</v>
      </c>
      <c r="E448" s="38">
        <v>486709.87</v>
      </c>
      <c r="F448" s="25">
        <f t="shared" si="25"/>
        <v>107.14303529689346</v>
      </c>
      <c r="G448" s="25">
        <f t="shared" si="26"/>
        <v>15.484277748013842</v>
      </c>
      <c r="H448" s="15">
        <f t="shared" si="27"/>
        <v>32448.080000000016</v>
      </c>
      <c r="J448" s="24">
        <f t="shared" si="24"/>
      </c>
      <c r="K448" s="24"/>
      <c r="L448" s="24"/>
    </row>
    <row r="449" spans="1:12" s="9" customFormat="1" ht="12.75">
      <c r="A449" s="12" t="s">
        <v>335</v>
      </c>
      <c r="B449" s="10" t="s">
        <v>336</v>
      </c>
      <c r="C449" s="38">
        <v>454261.79</v>
      </c>
      <c r="D449" s="38">
        <v>3143252</v>
      </c>
      <c r="E449" s="38">
        <v>486709.87</v>
      </c>
      <c r="F449" s="25">
        <f t="shared" si="25"/>
        <v>107.14303529689346</v>
      </c>
      <c r="G449" s="25">
        <f t="shared" si="26"/>
        <v>15.484277748013842</v>
      </c>
      <c r="H449" s="15">
        <f t="shared" si="27"/>
        <v>32448.080000000016</v>
      </c>
      <c r="J449" s="24">
        <f t="shared" si="24"/>
      </c>
      <c r="K449" s="24"/>
      <c r="L449" s="24"/>
    </row>
    <row r="450" spans="1:12" s="9" customFormat="1" ht="12.75">
      <c r="A450" s="13" t="s">
        <v>5</v>
      </c>
      <c r="B450" s="2" t="s">
        <v>6</v>
      </c>
      <c r="C450" s="39">
        <v>454261.79</v>
      </c>
      <c r="D450" s="39">
        <v>3094252</v>
      </c>
      <c r="E450" s="39">
        <v>437709.87</v>
      </c>
      <c r="F450" s="27">
        <f t="shared" si="25"/>
        <v>96.35630370760437</v>
      </c>
      <c r="G450" s="27">
        <f t="shared" si="26"/>
        <v>14.145902466896684</v>
      </c>
      <c r="H450" s="14">
        <f t="shared" si="27"/>
        <v>-16551.919999999984</v>
      </c>
      <c r="J450" s="24">
        <f t="shared" si="24"/>
      </c>
      <c r="K450" s="24"/>
      <c r="L450" s="24"/>
    </row>
    <row r="451" spans="1:12" ht="12.75">
      <c r="A451" s="13" t="s">
        <v>7</v>
      </c>
      <c r="B451" s="2" t="s">
        <v>8</v>
      </c>
      <c r="C451" s="39"/>
      <c r="D451" s="39">
        <v>49000</v>
      </c>
      <c r="E451" s="39">
        <v>49000</v>
      </c>
      <c r="F451" s="27" t="str">
        <f t="shared" si="25"/>
        <v>x</v>
      </c>
      <c r="G451" s="27">
        <f t="shared" si="26"/>
        <v>100</v>
      </c>
      <c r="H451" s="14">
        <f t="shared" si="27"/>
        <v>49000</v>
      </c>
      <c r="J451" s="24">
        <f t="shared" si="24"/>
      </c>
      <c r="K451" s="24"/>
      <c r="L451" s="24"/>
    </row>
    <row r="452" spans="1:12" ht="12.75">
      <c r="A452" s="11" t="s">
        <v>337</v>
      </c>
      <c r="B452" s="8" t="s">
        <v>338</v>
      </c>
      <c r="C452" s="38">
        <v>13562688.46</v>
      </c>
      <c r="D452" s="38">
        <v>107780090</v>
      </c>
      <c r="E452" s="38">
        <v>13346417</v>
      </c>
      <c r="F452" s="25">
        <f t="shared" si="25"/>
        <v>98.40539388161983</v>
      </c>
      <c r="G452" s="25">
        <f t="shared" si="26"/>
        <v>12.383007844955408</v>
      </c>
      <c r="H452" s="15">
        <f t="shared" si="27"/>
        <v>-216271.4600000009</v>
      </c>
      <c r="J452" s="24">
        <f t="shared" si="24"/>
      </c>
      <c r="K452" s="24"/>
      <c r="L452" s="24"/>
    </row>
    <row r="453" spans="1:12" s="9" customFormat="1" ht="12.75">
      <c r="A453" s="12" t="s">
        <v>339</v>
      </c>
      <c r="B453" s="10" t="s">
        <v>340</v>
      </c>
      <c r="C453" s="38">
        <v>13562688.46</v>
      </c>
      <c r="D453" s="38">
        <v>107780090</v>
      </c>
      <c r="E453" s="38">
        <v>13346417</v>
      </c>
      <c r="F453" s="25">
        <f t="shared" si="25"/>
        <v>98.40539388161983</v>
      </c>
      <c r="G453" s="25">
        <f t="shared" si="26"/>
        <v>12.383007844955408</v>
      </c>
      <c r="H453" s="15">
        <f t="shared" si="27"/>
        <v>-216271.4600000009</v>
      </c>
      <c r="J453" s="24">
        <f t="shared" si="24"/>
      </c>
      <c r="K453" s="24"/>
      <c r="L453" s="24"/>
    </row>
    <row r="454" spans="1:12" s="9" customFormat="1" ht="12.75">
      <c r="A454" s="13" t="s">
        <v>5</v>
      </c>
      <c r="B454" s="2" t="s">
        <v>6</v>
      </c>
      <c r="C454" s="39">
        <v>13553745.96</v>
      </c>
      <c r="D454" s="39">
        <v>106137074</v>
      </c>
      <c r="E454" s="39">
        <v>13345648</v>
      </c>
      <c r="F454" s="27">
        <f t="shared" si="25"/>
        <v>98.46464615306985</v>
      </c>
      <c r="G454" s="27">
        <f t="shared" si="26"/>
        <v>12.573973916032394</v>
      </c>
      <c r="H454" s="14">
        <f t="shared" si="27"/>
        <v>-208097.9600000009</v>
      </c>
      <c r="J454" s="24">
        <f aca="true" t="shared" si="28" ref="J454:J494">IF(E454&lt;0,"!!!","")</f>
      </c>
      <c r="K454" s="24"/>
      <c r="L454" s="24"/>
    </row>
    <row r="455" spans="1:12" ht="12.75">
      <c r="A455" s="13" t="s">
        <v>7</v>
      </c>
      <c r="B455" s="2" t="s">
        <v>8</v>
      </c>
      <c r="C455" s="39">
        <v>8942.5</v>
      </c>
      <c r="D455" s="39">
        <v>1643016</v>
      </c>
      <c r="E455" s="39">
        <v>769</v>
      </c>
      <c r="F455" s="27">
        <f t="shared" si="25"/>
        <v>8.599384959463237</v>
      </c>
      <c r="G455" s="27">
        <f t="shared" si="26"/>
        <v>0.046804169892441704</v>
      </c>
      <c r="H455" s="14">
        <f t="shared" si="27"/>
        <v>-8173.5</v>
      </c>
      <c r="J455" s="24">
        <f t="shared" si="28"/>
      </c>
      <c r="K455" s="24"/>
      <c r="L455" s="24"/>
    </row>
    <row r="456" spans="1:12" ht="12.75">
      <c r="A456" s="11" t="s">
        <v>341</v>
      </c>
      <c r="B456" s="8" t="s">
        <v>342</v>
      </c>
      <c r="C456" s="38">
        <v>8285700.39</v>
      </c>
      <c r="D456" s="38">
        <v>52959979</v>
      </c>
      <c r="E456" s="38">
        <v>8002762.31</v>
      </c>
      <c r="F456" s="25">
        <f t="shared" si="25"/>
        <v>96.58522434215124</v>
      </c>
      <c r="G456" s="25">
        <f t="shared" si="26"/>
        <v>15.110962015298382</v>
      </c>
      <c r="H456" s="15">
        <f t="shared" si="27"/>
        <v>-282938.0800000001</v>
      </c>
      <c r="J456" s="24">
        <f t="shared" si="28"/>
      </c>
      <c r="K456" s="24"/>
      <c r="L456" s="24"/>
    </row>
    <row r="457" spans="1:12" s="9" customFormat="1" ht="12.75">
      <c r="A457" s="12" t="s">
        <v>343</v>
      </c>
      <c r="B457" s="10" t="s">
        <v>344</v>
      </c>
      <c r="C457" s="38">
        <v>8285700.39</v>
      </c>
      <c r="D457" s="38">
        <v>52959979</v>
      </c>
      <c r="E457" s="38">
        <v>8002762.31</v>
      </c>
      <c r="F457" s="25">
        <f t="shared" si="25"/>
        <v>96.58522434215124</v>
      </c>
      <c r="G457" s="25">
        <f t="shared" si="26"/>
        <v>15.110962015298382</v>
      </c>
      <c r="H457" s="15">
        <f t="shared" si="27"/>
        <v>-282938.0800000001</v>
      </c>
      <c r="J457" s="24">
        <f t="shared" si="28"/>
      </c>
      <c r="K457" s="24"/>
      <c r="L457" s="24"/>
    </row>
    <row r="458" spans="1:12" s="9" customFormat="1" ht="12.75">
      <c r="A458" s="13" t="s">
        <v>5</v>
      </c>
      <c r="B458" s="2" t="s">
        <v>6</v>
      </c>
      <c r="C458" s="39">
        <v>8259636</v>
      </c>
      <c r="D458" s="39">
        <v>52209979</v>
      </c>
      <c r="E458" s="39">
        <v>7996574.43</v>
      </c>
      <c r="F458" s="27">
        <f t="shared" si="25"/>
        <v>96.81509487827307</v>
      </c>
      <c r="G458" s="27">
        <f t="shared" si="26"/>
        <v>15.316180131005225</v>
      </c>
      <c r="H458" s="14">
        <f t="shared" si="27"/>
        <v>-263061.5700000003</v>
      </c>
      <c r="J458" s="24">
        <f t="shared" si="28"/>
      </c>
      <c r="K458" s="24"/>
      <c r="L458" s="24"/>
    </row>
    <row r="459" spans="1:12" ht="12.75">
      <c r="A459" s="13" t="s">
        <v>7</v>
      </c>
      <c r="B459" s="2" t="s">
        <v>8</v>
      </c>
      <c r="C459" s="39">
        <v>26064.39</v>
      </c>
      <c r="D459" s="39">
        <v>750000</v>
      </c>
      <c r="E459" s="39">
        <v>6187.88</v>
      </c>
      <c r="F459" s="27">
        <f t="shared" si="25"/>
        <v>23.740743596915177</v>
      </c>
      <c r="G459" s="27">
        <f t="shared" si="26"/>
        <v>0.8250506666666667</v>
      </c>
      <c r="H459" s="14">
        <f t="shared" si="27"/>
        <v>-19876.51</v>
      </c>
      <c r="J459" s="24">
        <f t="shared" si="28"/>
      </c>
      <c r="K459" s="24"/>
      <c r="L459" s="24"/>
    </row>
    <row r="460" spans="1:12" ht="25.5">
      <c r="A460" s="11" t="s">
        <v>345</v>
      </c>
      <c r="B460" s="8" t="s">
        <v>346</v>
      </c>
      <c r="C460" s="38">
        <v>1141300.33</v>
      </c>
      <c r="D460" s="38">
        <v>8802012</v>
      </c>
      <c r="E460" s="38">
        <v>1250400.53</v>
      </c>
      <c r="F460" s="25">
        <f t="shared" si="25"/>
        <v>109.5592892713875</v>
      </c>
      <c r="G460" s="25">
        <f t="shared" si="26"/>
        <v>14.20584895817002</v>
      </c>
      <c r="H460" s="15">
        <f t="shared" si="27"/>
        <v>109100.19999999995</v>
      </c>
      <c r="J460" s="24">
        <f t="shared" si="28"/>
      </c>
      <c r="K460" s="24"/>
      <c r="L460" s="24"/>
    </row>
    <row r="461" spans="1:12" s="9" customFormat="1" ht="12.75">
      <c r="A461" s="12" t="s">
        <v>347</v>
      </c>
      <c r="B461" s="10" t="s">
        <v>348</v>
      </c>
      <c r="C461" s="38">
        <v>1141300.33</v>
      </c>
      <c r="D461" s="38">
        <v>8802012</v>
      </c>
      <c r="E461" s="38">
        <v>1250400.53</v>
      </c>
      <c r="F461" s="25">
        <f t="shared" si="25"/>
        <v>109.5592892713875</v>
      </c>
      <c r="G461" s="25">
        <f t="shared" si="26"/>
        <v>14.20584895817002</v>
      </c>
      <c r="H461" s="15">
        <f t="shared" si="27"/>
        <v>109100.19999999995</v>
      </c>
      <c r="J461" s="24">
        <f t="shared" si="28"/>
      </c>
      <c r="K461" s="24"/>
      <c r="L461" s="24"/>
    </row>
    <row r="462" spans="1:12" s="9" customFormat="1" ht="12.75">
      <c r="A462" s="13" t="s">
        <v>5</v>
      </c>
      <c r="B462" s="2" t="s">
        <v>6</v>
      </c>
      <c r="C462" s="39">
        <v>1141300.33</v>
      </c>
      <c r="D462" s="39">
        <v>8680012</v>
      </c>
      <c r="E462" s="39">
        <v>1241629.65</v>
      </c>
      <c r="F462" s="27">
        <f t="shared" si="25"/>
        <v>108.79079041359778</v>
      </c>
      <c r="G462" s="27">
        <f t="shared" si="26"/>
        <v>14.304469279535557</v>
      </c>
      <c r="H462" s="14">
        <f t="shared" si="27"/>
        <v>100329.31999999983</v>
      </c>
      <c r="J462" s="24">
        <f t="shared" si="28"/>
      </c>
      <c r="K462" s="24"/>
      <c r="L462" s="24"/>
    </row>
    <row r="463" spans="1:12" ht="12.75">
      <c r="A463" s="13" t="s">
        <v>7</v>
      </c>
      <c r="B463" s="2" t="s">
        <v>8</v>
      </c>
      <c r="C463" s="39"/>
      <c r="D463" s="39">
        <v>122000</v>
      </c>
      <c r="E463" s="39">
        <v>8770.88</v>
      </c>
      <c r="F463" s="27" t="str">
        <f t="shared" si="25"/>
        <v>x</v>
      </c>
      <c r="G463" s="27">
        <f t="shared" si="26"/>
        <v>7.189245901639343</v>
      </c>
      <c r="H463" s="14">
        <f t="shared" si="27"/>
        <v>8770.88</v>
      </c>
      <c r="J463" s="24">
        <f t="shared" si="28"/>
      </c>
      <c r="K463" s="24"/>
      <c r="L463" s="24"/>
    </row>
    <row r="464" spans="1:12" ht="12.75">
      <c r="A464" s="11" t="s">
        <v>349</v>
      </c>
      <c r="B464" s="8" t="s">
        <v>350</v>
      </c>
      <c r="C464" s="38">
        <v>20999947.87</v>
      </c>
      <c r="D464" s="38">
        <v>0</v>
      </c>
      <c r="E464" s="38"/>
      <c r="F464" s="25">
        <f t="shared" si="25"/>
        <v>0</v>
      </c>
      <c r="G464" s="25" t="str">
        <f t="shared" si="26"/>
        <v>x</v>
      </c>
      <c r="H464" s="15">
        <f t="shared" si="27"/>
        <v>-20999947.87</v>
      </c>
      <c r="J464" s="24">
        <f t="shared" si="28"/>
      </c>
      <c r="K464" s="24"/>
      <c r="L464" s="24"/>
    </row>
    <row r="465" spans="1:12" s="9" customFormat="1" ht="12.75">
      <c r="A465" s="12" t="s">
        <v>351</v>
      </c>
      <c r="B465" s="10" t="s">
        <v>352</v>
      </c>
      <c r="C465" s="38">
        <v>20999947.87</v>
      </c>
      <c r="D465" s="38">
        <v>0</v>
      </c>
      <c r="E465" s="38"/>
      <c r="F465" s="25">
        <f t="shared" si="25"/>
        <v>0</v>
      </c>
      <c r="G465" s="25" t="str">
        <f t="shared" si="26"/>
        <v>x</v>
      </c>
      <c r="H465" s="15">
        <f t="shared" si="27"/>
        <v>-20999947.87</v>
      </c>
      <c r="J465" s="24">
        <f t="shared" si="28"/>
      </c>
      <c r="K465" s="24"/>
      <c r="L465" s="24"/>
    </row>
    <row r="466" spans="1:12" s="9" customFormat="1" ht="12.75">
      <c r="A466" s="13" t="s">
        <v>5</v>
      </c>
      <c r="B466" s="2" t="s">
        <v>6</v>
      </c>
      <c r="C466" s="39">
        <v>20999947.87</v>
      </c>
      <c r="D466" s="39">
        <v>0</v>
      </c>
      <c r="E466" s="39"/>
      <c r="F466" s="27">
        <f t="shared" si="25"/>
        <v>0</v>
      </c>
      <c r="G466" s="27" t="str">
        <f t="shared" si="26"/>
        <v>x</v>
      </c>
      <c r="H466" s="14">
        <f t="shared" si="27"/>
        <v>-20999947.87</v>
      </c>
      <c r="J466" s="24">
        <f t="shared" si="28"/>
      </c>
      <c r="K466" s="24"/>
      <c r="L466" s="24"/>
    </row>
    <row r="467" spans="1:12" ht="12.75">
      <c r="A467" s="13" t="s">
        <v>7</v>
      </c>
      <c r="B467" s="2" t="s">
        <v>8</v>
      </c>
      <c r="C467" s="39"/>
      <c r="D467" s="39"/>
      <c r="E467" s="39"/>
      <c r="F467" s="27" t="str">
        <f t="shared" si="25"/>
        <v>x</v>
      </c>
      <c r="G467" s="27" t="str">
        <f t="shared" si="26"/>
        <v>x</v>
      </c>
      <c r="H467" s="14">
        <f t="shared" si="27"/>
        <v>0</v>
      </c>
      <c r="J467" s="24">
        <f t="shared" si="28"/>
      </c>
      <c r="K467" s="24"/>
      <c r="L467" s="24"/>
    </row>
    <row r="468" spans="1:12" ht="12.75">
      <c r="A468" s="11" t="s">
        <v>353</v>
      </c>
      <c r="B468" s="8" t="s">
        <v>354</v>
      </c>
      <c r="C468" s="38">
        <v>117892.98</v>
      </c>
      <c r="D468" s="38">
        <v>0</v>
      </c>
      <c r="E468" s="38"/>
      <c r="F468" s="25">
        <f aca="true" t="shared" si="29" ref="F468:F490">IF(C468=0,"x",E468/C468*100)</f>
        <v>0</v>
      </c>
      <c r="G468" s="25" t="str">
        <f aca="true" t="shared" si="30" ref="G468:G490">IF(D468=0,"x",E468/D468*100)</f>
        <v>x</v>
      </c>
      <c r="H468" s="15">
        <f aca="true" t="shared" si="31" ref="H468:H490">+E468-C468</f>
        <v>-117892.98</v>
      </c>
      <c r="J468" s="24">
        <f t="shared" si="28"/>
      </c>
      <c r="K468" s="24"/>
      <c r="L468" s="24"/>
    </row>
    <row r="469" spans="1:12" s="9" customFormat="1" ht="12.75">
      <c r="A469" s="12" t="s">
        <v>355</v>
      </c>
      <c r="B469" s="10" t="s">
        <v>356</v>
      </c>
      <c r="C469" s="38">
        <v>117892.98</v>
      </c>
      <c r="D469" s="38">
        <v>0</v>
      </c>
      <c r="E469" s="38"/>
      <c r="F469" s="25">
        <f t="shared" si="29"/>
        <v>0</v>
      </c>
      <c r="G469" s="25" t="str">
        <f t="shared" si="30"/>
        <v>x</v>
      </c>
      <c r="H469" s="15">
        <f t="shared" si="31"/>
        <v>-117892.98</v>
      </c>
      <c r="J469" s="24">
        <f t="shared" si="28"/>
      </c>
      <c r="K469" s="24"/>
      <c r="L469" s="24"/>
    </row>
    <row r="470" spans="1:12" s="9" customFormat="1" ht="12.75">
      <c r="A470" s="13" t="s">
        <v>5</v>
      </c>
      <c r="B470" s="2" t="s">
        <v>6</v>
      </c>
      <c r="C470" s="39">
        <v>117892.98</v>
      </c>
      <c r="D470" s="39">
        <v>0</v>
      </c>
      <c r="E470" s="39"/>
      <c r="F470" s="27">
        <f t="shared" si="29"/>
        <v>0</v>
      </c>
      <c r="G470" s="27" t="str">
        <f t="shared" si="30"/>
        <v>x</v>
      </c>
      <c r="H470" s="14">
        <f t="shared" si="31"/>
        <v>-117892.98</v>
      </c>
      <c r="J470" s="24">
        <f t="shared" si="28"/>
      </c>
      <c r="K470" s="24"/>
      <c r="L470" s="24"/>
    </row>
    <row r="471" spans="1:12" ht="12.75">
      <c r="A471" s="13" t="s">
        <v>7</v>
      </c>
      <c r="B471" s="2" t="s">
        <v>8</v>
      </c>
      <c r="C471" s="39"/>
      <c r="D471" s="39"/>
      <c r="E471" s="39"/>
      <c r="F471" s="27" t="str">
        <f t="shared" si="29"/>
        <v>x</v>
      </c>
      <c r="G471" s="27" t="str">
        <f t="shared" si="30"/>
        <v>x</v>
      </c>
      <c r="H471" s="14">
        <f t="shared" si="31"/>
        <v>0</v>
      </c>
      <c r="J471" s="24">
        <f t="shared" si="28"/>
      </c>
      <c r="K471" s="24"/>
      <c r="L471" s="24"/>
    </row>
    <row r="472" spans="1:12" ht="25.5">
      <c r="A472" s="11" t="s">
        <v>357</v>
      </c>
      <c r="B472" s="8" t="s">
        <v>358</v>
      </c>
      <c r="C472" s="38">
        <v>751418.48</v>
      </c>
      <c r="D472" s="38">
        <v>0</v>
      </c>
      <c r="E472" s="38"/>
      <c r="F472" s="25">
        <f t="shared" si="29"/>
        <v>0</v>
      </c>
      <c r="G472" s="25" t="str">
        <f t="shared" si="30"/>
        <v>x</v>
      </c>
      <c r="H472" s="15">
        <f t="shared" si="31"/>
        <v>-751418.48</v>
      </c>
      <c r="J472" s="24">
        <f t="shared" si="28"/>
      </c>
      <c r="K472" s="24"/>
      <c r="L472" s="24"/>
    </row>
    <row r="473" spans="1:12" s="9" customFormat="1" ht="12.75">
      <c r="A473" s="12" t="s">
        <v>359</v>
      </c>
      <c r="B473" s="10" t="s">
        <v>360</v>
      </c>
      <c r="C473" s="38">
        <v>751418.48</v>
      </c>
      <c r="D473" s="38">
        <v>0</v>
      </c>
      <c r="E473" s="38"/>
      <c r="F473" s="25">
        <f t="shared" si="29"/>
        <v>0</v>
      </c>
      <c r="G473" s="25" t="str">
        <f t="shared" si="30"/>
        <v>x</v>
      </c>
      <c r="H473" s="15">
        <f t="shared" si="31"/>
        <v>-751418.48</v>
      </c>
      <c r="J473" s="24">
        <f t="shared" si="28"/>
      </c>
      <c r="K473" s="24"/>
      <c r="L473" s="24"/>
    </row>
    <row r="474" spans="1:12" s="9" customFormat="1" ht="12.75">
      <c r="A474" s="13" t="s">
        <v>5</v>
      </c>
      <c r="B474" s="2" t="s">
        <v>6</v>
      </c>
      <c r="C474" s="39">
        <v>751418.48</v>
      </c>
      <c r="D474" s="39">
        <v>0</v>
      </c>
      <c r="E474" s="39"/>
      <c r="F474" s="27">
        <f t="shared" si="29"/>
        <v>0</v>
      </c>
      <c r="G474" s="27" t="str">
        <f t="shared" si="30"/>
        <v>x</v>
      </c>
      <c r="H474" s="14">
        <f t="shared" si="31"/>
        <v>-751418.48</v>
      </c>
      <c r="J474" s="24">
        <f t="shared" si="28"/>
      </c>
      <c r="K474" s="24"/>
      <c r="L474" s="24"/>
    </row>
    <row r="475" spans="1:12" ht="12.75">
      <c r="A475" s="13" t="s">
        <v>7</v>
      </c>
      <c r="B475" s="2" t="s">
        <v>8</v>
      </c>
      <c r="C475" s="39"/>
      <c r="D475" s="39"/>
      <c r="E475" s="39"/>
      <c r="F475" s="27" t="str">
        <f t="shared" si="29"/>
        <v>x</v>
      </c>
      <c r="G475" s="27" t="str">
        <f t="shared" si="30"/>
        <v>x</v>
      </c>
      <c r="H475" s="14">
        <f t="shared" si="31"/>
        <v>0</v>
      </c>
      <c r="J475" s="24">
        <f t="shared" si="28"/>
      </c>
      <c r="K475" s="24"/>
      <c r="L475" s="24"/>
    </row>
    <row r="476" spans="1:12" ht="12.75">
      <c r="A476" s="11" t="s">
        <v>361</v>
      </c>
      <c r="B476" s="8" t="s">
        <v>362</v>
      </c>
      <c r="C476" s="38">
        <v>3126435.22</v>
      </c>
      <c r="D476" s="38">
        <v>22012173</v>
      </c>
      <c r="E476" s="38">
        <v>3001057.21</v>
      </c>
      <c r="F476" s="25">
        <f t="shared" si="29"/>
        <v>95.98974547120153</v>
      </c>
      <c r="G476" s="25">
        <f t="shared" si="30"/>
        <v>13.633625403543755</v>
      </c>
      <c r="H476" s="15">
        <f t="shared" si="31"/>
        <v>-125378.01000000024</v>
      </c>
      <c r="J476" s="24">
        <f t="shared" si="28"/>
      </c>
      <c r="K476" s="24"/>
      <c r="L476" s="24"/>
    </row>
    <row r="477" spans="1:12" s="9" customFormat="1" ht="25.5">
      <c r="A477" s="11" t="s">
        <v>363</v>
      </c>
      <c r="B477" s="8" t="s">
        <v>364</v>
      </c>
      <c r="C477" s="38">
        <v>2080777.47</v>
      </c>
      <c r="D477" s="38">
        <v>27150849</v>
      </c>
      <c r="E477" s="38">
        <v>1831105.31</v>
      </c>
      <c r="F477" s="25">
        <f t="shared" si="29"/>
        <v>88.00101579338995</v>
      </c>
      <c r="G477" s="25">
        <f t="shared" si="30"/>
        <v>6.7441917193823295</v>
      </c>
      <c r="H477" s="15">
        <f t="shared" si="31"/>
        <v>-249672.15999999992</v>
      </c>
      <c r="J477" s="24">
        <f t="shared" si="28"/>
      </c>
      <c r="K477" s="24"/>
      <c r="L477" s="24"/>
    </row>
    <row r="478" spans="1:12" s="9" customFormat="1" ht="12.75">
      <c r="A478" s="11" t="s">
        <v>365</v>
      </c>
      <c r="B478" s="8" t="s">
        <v>366</v>
      </c>
      <c r="C478" s="38">
        <v>1441379.47</v>
      </c>
      <c r="D478" s="38">
        <v>12757536</v>
      </c>
      <c r="E478" s="38">
        <v>1458251.55</v>
      </c>
      <c r="F478" s="25">
        <f t="shared" si="29"/>
        <v>101.17055087512799</v>
      </c>
      <c r="G478" s="25">
        <f t="shared" si="30"/>
        <v>11.430510954466442</v>
      </c>
      <c r="H478" s="15">
        <f t="shared" si="31"/>
        <v>16872.080000000075</v>
      </c>
      <c r="J478" s="24">
        <f t="shared" si="28"/>
      </c>
      <c r="K478" s="24"/>
      <c r="L478" s="24"/>
    </row>
    <row r="479" spans="1:12" s="9" customFormat="1" ht="12.75">
      <c r="A479" s="11" t="s">
        <v>367</v>
      </c>
      <c r="B479" s="8" t="s">
        <v>368</v>
      </c>
      <c r="C479" s="38">
        <v>998745.99</v>
      </c>
      <c r="D479" s="38">
        <v>5757816</v>
      </c>
      <c r="E479" s="38">
        <v>793482.57</v>
      </c>
      <c r="F479" s="25">
        <f t="shared" si="29"/>
        <v>79.44788544282414</v>
      </c>
      <c r="G479" s="25">
        <f t="shared" si="30"/>
        <v>13.780964344814075</v>
      </c>
      <c r="H479" s="15">
        <f t="shared" si="31"/>
        <v>-205263.42000000004</v>
      </c>
      <c r="J479" s="24">
        <f t="shared" si="28"/>
      </c>
      <c r="K479" s="24"/>
      <c r="L479" s="24"/>
    </row>
    <row r="480" spans="1:12" s="9" customFormat="1" ht="12.75">
      <c r="A480" s="12" t="s">
        <v>369</v>
      </c>
      <c r="B480" s="10" t="s">
        <v>370</v>
      </c>
      <c r="C480" s="40">
        <v>998745.99</v>
      </c>
      <c r="D480" s="40">
        <v>5757816</v>
      </c>
      <c r="E480" s="40">
        <v>793482.57</v>
      </c>
      <c r="F480" s="28">
        <f t="shared" si="29"/>
        <v>79.44788544282414</v>
      </c>
      <c r="G480" s="28">
        <f t="shared" si="30"/>
        <v>13.780964344814075</v>
      </c>
      <c r="H480" s="23">
        <f t="shared" si="31"/>
        <v>-205263.42000000004</v>
      </c>
      <c r="J480" s="24">
        <f t="shared" si="28"/>
      </c>
      <c r="K480" s="24"/>
      <c r="L480" s="24"/>
    </row>
    <row r="481" spans="1:12" ht="12.75">
      <c r="A481" s="13" t="s">
        <v>5</v>
      </c>
      <c r="B481" s="2" t="s">
        <v>6</v>
      </c>
      <c r="C481" s="39">
        <v>998745.99</v>
      </c>
      <c r="D481" s="39">
        <v>5414587</v>
      </c>
      <c r="E481" s="39">
        <v>792982.57</v>
      </c>
      <c r="F481" s="27">
        <f t="shared" si="29"/>
        <v>79.39782266359838</v>
      </c>
      <c r="G481" s="27">
        <f t="shared" si="30"/>
        <v>14.645301109761464</v>
      </c>
      <c r="H481" s="14">
        <f t="shared" si="31"/>
        <v>-205763.42000000004</v>
      </c>
      <c r="J481" s="24">
        <f t="shared" si="28"/>
      </c>
      <c r="K481" s="24"/>
      <c r="L481" s="24"/>
    </row>
    <row r="482" spans="1:12" ht="12.75">
      <c r="A482" s="13" t="s">
        <v>7</v>
      </c>
      <c r="B482" s="2" t="s">
        <v>8</v>
      </c>
      <c r="C482" s="39"/>
      <c r="D482" s="39">
        <v>343229</v>
      </c>
      <c r="E482" s="39">
        <v>500</v>
      </c>
      <c r="F482" s="27" t="str">
        <f t="shared" si="29"/>
        <v>x</v>
      </c>
      <c r="G482" s="27">
        <f t="shared" si="30"/>
        <v>0.14567533629151383</v>
      </c>
      <c r="H482" s="14">
        <f t="shared" si="31"/>
        <v>500</v>
      </c>
      <c r="J482" s="24">
        <f t="shared" si="28"/>
      </c>
      <c r="K482" s="24"/>
      <c r="L482" s="24"/>
    </row>
    <row r="483" spans="1:12" ht="12.75">
      <c r="A483" s="11" t="s">
        <v>371</v>
      </c>
      <c r="B483" s="8" t="s">
        <v>372</v>
      </c>
      <c r="C483" s="40">
        <v>953406.32</v>
      </c>
      <c r="D483" s="40">
        <v>17678725</v>
      </c>
      <c r="E483" s="40">
        <v>1493792.62</v>
      </c>
      <c r="F483" s="28">
        <f t="shared" si="29"/>
        <v>156.67953826863663</v>
      </c>
      <c r="G483" s="28">
        <f t="shared" si="30"/>
        <v>8.449662631213508</v>
      </c>
      <c r="H483" s="23">
        <f t="shared" si="31"/>
        <v>540386.3000000002</v>
      </c>
      <c r="J483" s="24">
        <f t="shared" si="28"/>
      </c>
      <c r="K483" s="24"/>
      <c r="L483" s="24"/>
    </row>
    <row r="484" spans="1:12" ht="12.75">
      <c r="A484" s="12" t="s">
        <v>373</v>
      </c>
      <c r="B484" s="10" t="s">
        <v>374</v>
      </c>
      <c r="C484" s="40">
        <v>953406.32</v>
      </c>
      <c r="D484" s="40">
        <v>17678725</v>
      </c>
      <c r="E484" s="40">
        <v>1493792.62</v>
      </c>
      <c r="F484" s="28">
        <f t="shared" si="29"/>
        <v>156.67953826863663</v>
      </c>
      <c r="G484" s="28">
        <f t="shared" si="30"/>
        <v>8.449662631213508</v>
      </c>
      <c r="H484" s="23">
        <f t="shared" si="31"/>
        <v>540386.3000000002</v>
      </c>
      <c r="J484" s="24">
        <f t="shared" si="28"/>
      </c>
      <c r="K484" s="24"/>
      <c r="L484" s="24"/>
    </row>
    <row r="485" spans="1:12" ht="12.75">
      <c r="A485" s="13" t="s">
        <v>5</v>
      </c>
      <c r="B485" s="2" t="s">
        <v>6</v>
      </c>
      <c r="C485" s="39">
        <v>953406.32</v>
      </c>
      <c r="D485" s="39">
        <v>12224698</v>
      </c>
      <c r="E485" s="39">
        <v>1493792.62</v>
      </c>
      <c r="F485" s="27">
        <f t="shared" si="29"/>
        <v>156.67953826863663</v>
      </c>
      <c r="G485" s="27">
        <f t="shared" si="30"/>
        <v>12.219464399038733</v>
      </c>
      <c r="H485" s="14">
        <f t="shared" si="31"/>
        <v>540386.3000000002</v>
      </c>
      <c r="J485" s="24">
        <f t="shared" si="28"/>
      </c>
      <c r="K485" s="24"/>
      <c r="L485" s="24"/>
    </row>
    <row r="486" spans="1:12" ht="12.75">
      <c r="A486" s="13" t="s">
        <v>7</v>
      </c>
      <c r="B486" s="2" t="s">
        <v>8</v>
      </c>
      <c r="C486" s="39"/>
      <c r="D486" s="39">
        <v>5454027</v>
      </c>
      <c r="E486" s="39"/>
      <c r="F486" s="27" t="str">
        <f t="shared" si="29"/>
        <v>x</v>
      </c>
      <c r="G486" s="27">
        <f t="shared" si="30"/>
        <v>0</v>
      </c>
      <c r="H486" s="14">
        <f t="shared" si="31"/>
        <v>0</v>
      </c>
      <c r="J486" s="24">
        <f t="shared" si="28"/>
      </c>
      <c r="K486" s="24"/>
      <c r="L486" s="24"/>
    </row>
    <row r="487" spans="1:12" ht="12.75">
      <c r="A487" s="11" t="s">
        <v>375</v>
      </c>
      <c r="B487" s="8" t="s">
        <v>376</v>
      </c>
      <c r="C487" s="40">
        <v>364494.06</v>
      </c>
      <c r="D487" s="40">
        <v>3003437</v>
      </c>
      <c r="E487" s="40">
        <v>415503.56</v>
      </c>
      <c r="F487" s="28">
        <f t="shared" si="29"/>
        <v>113.9946039175508</v>
      </c>
      <c r="G487" s="28">
        <f t="shared" si="30"/>
        <v>13.83426920558014</v>
      </c>
      <c r="H487" s="23">
        <f t="shared" si="31"/>
        <v>51009.5</v>
      </c>
      <c r="J487" s="24">
        <f t="shared" si="28"/>
      </c>
      <c r="K487" s="24"/>
      <c r="L487" s="24"/>
    </row>
    <row r="488" spans="1:12" ht="12.75">
      <c r="A488" s="12" t="s">
        <v>377</v>
      </c>
      <c r="B488" s="10" t="s">
        <v>187</v>
      </c>
      <c r="C488" s="40">
        <v>364494.06</v>
      </c>
      <c r="D488" s="40">
        <v>3003437</v>
      </c>
      <c r="E488" s="40">
        <v>415503.56</v>
      </c>
      <c r="F488" s="28">
        <f t="shared" si="29"/>
        <v>113.9946039175508</v>
      </c>
      <c r="G488" s="28">
        <f t="shared" si="30"/>
        <v>13.83426920558014</v>
      </c>
      <c r="H488" s="23">
        <f t="shared" si="31"/>
        <v>51009.5</v>
      </c>
      <c r="J488" s="24">
        <f t="shared" si="28"/>
      </c>
      <c r="K488" s="24"/>
      <c r="L488" s="24"/>
    </row>
    <row r="489" spans="1:12" ht="12.75">
      <c r="A489" s="13" t="s">
        <v>5</v>
      </c>
      <c r="B489" s="2" t="s">
        <v>6</v>
      </c>
      <c r="C489" s="39">
        <v>364494.06</v>
      </c>
      <c r="D489" s="39">
        <v>2978437</v>
      </c>
      <c r="E489" s="39">
        <v>415503.56</v>
      </c>
      <c r="F489" s="27">
        <f t="shared" si="29"/>
        <v>113.9946039175508</v>
      </c>
      <c r="G489" s="27">
        <f t="shared" si="30"/>
        <v>13.9503894156566</v>
      </c>
      <c r="H489" s="14">
        <f t="shared" si="31"/>
        <v>51009.5</v>
      </c>
      <c r="J489" s="24">
        <f t="shared" si="28"/>
      </c>
      <c r="K489" s="24"/>
      <c r="L489" s="24"/>
    </row>
    <row r="490" spans="1:12" ht="12.75">
      <c r="A490" s="13" t="s">
        <v>7</v>
      </c>
      <c r="B490" s="2" t="s">
        <v>8</v>
      </c>
      <c r="C490" s="39"/>
      <c r="D490" s="39">
        <v>25000</v>
      </c>
      <c r="E490" s="39"/>
      <c r="F490" s="27" t="str">
        <f t="shared" si="29"/>
        <v>x</v>
      </c>
      <c r="G490" s="27">
        <f t="shared" si="30"/>
        <v>0</v>
      </c>
      <c r="H490" s="14">
        <f t="shared" si="31"/>
        <v>0</v>
      </c>
      <c r="J490" s="24">
        <f t="shared" si="28"/>
      </c>
      <c r="K490" s="24"/>
      <c r="L490" s="24"/>
    </row>
    <row r="491" spans="1:12" ht="12.75">
      <c r="A491" s="11" t="s">
        <v>408</v>
      </c>
      <c r="B491" s="8" t="s">
        <v>415</v>
      </c>
      <c r="C491" s="40"/>
      <c r="D491" s="40">
        <v>1389669</v>
      </c>
      <c r="E491" s="40">
        <v>91733.29</v>
      </c>
      <c r="F491" s="28" t="str">
        <f>IF(C491=0,"x",E491/C491*100)</f>
        <v>x</v>
      </c>
      <c r="G491" s="28">
        <f>IF(D491=0,"x",E491/D491*100)</f>
        <v>6.601089180229248</v>
      </c>
      <c r="H491" s="23">
        <f>+E491-C491</f>
        <v>91733.29</v>
      </c>
      <c r="J491" s="24">
        <f t="shared" si="28"/>
      </c>
      <c r="K491" s="24"/>
      <c r="L491" s="24"/>
    </row>
    <row r="492" spans="1:12" ht="12.75">
      <c r="A492" s="12" t="s">
        <v>409</v>
      </c>
      <c r="B492" s="10" t="s">
        <v>416</v>
      </c>
      <c r="C492" s="40"/>
      <c r="D492" s="40">
        <v>1389669</v>
      </c>
      <c r="E492" s="40">
        <v>91733.29</v>
      </c>
      <c r="F492" s="28" t="str">
        <f>IF(C492=0,"x",E492/C492*100)</f>
        <v>x</v>
      </c>
      <c r="G492" s="28">
        <f>IF(D492=0,"x",E492/D492*100)</f>
        <v>6.601089180229248</v>
      </c>
      <c r="H492" s="23">
        <f>+E492-C492</f>
        <v>91733.29</v>
      </c>
      <c r="J492" s="24">
        <f t="shared" si="28"/>
      </c>
      <c r="K492" s="24"/>
      <c r="L492" s="24"/>
    </row>
    <row r="493" spans="1:12" ht="12.75">
      <c r="A493" s="13" t="s">
        <v>5</v>
      </c>
      <c r="B493" s="2" t="s">
        <v>6</v>
      </c>
      <c r="C493" s="39"/>
      <c r="D493" s="39">
        <v>1352755</v>
      </c>
      <c r="E493" s="39">
        <v>91733.29</v>
      </c>
      <c r="F493" s="27" t="str">
        <f>IF(C493=0,"x",E493/C493*100)</f>
        <v>x</v>
      </c>
      <c r="G493" s="27">
        <f>IF(D493=0,"x",E493/D493*100)</f>
        <v>6.781219806986483</v>
      </c>
      <c r="H493" s="14">
        <f>+E493-C493</f>
        <v>91733.29</v>
      </c>
      <c r="J493" s="24">
        <f t="shared" si="28"/>
      </c>
      <c r="K493" s="24"/>
      <c r="L493" s="24"/>
    </row>
    <row r="494" spans="1:12" ht="13.5" thickBot="1">
      <c r="A494" s="13" t="s">
        <v>7</v>
      </c>
      <c r="B494" s="16" t="s">
        <v>8</v>
      </c>
      <c r="C494" s="41"/>
      <c r="D494" s="41">
        <v>36914</v>
      </c>
      <c r="E494" s="41"/>
      <c r="F494" s="29" t="str">
        <f>IF(C494=0,"x",E494/C494*100)</f>
        <v>x</v>
      </c>
      <c r="G494" s="29">
        <f>IF(D494=0,"x",E494/D494*100)</f>
        <v>0</v>
      </c>
      <c r="H494" s="17">
        <f>+E494-C494</f>
        <v>0</v>
      </c>
      <c r="J494" s="24">
        <f t="shared" si="28"/>
      </c>
      <c r="K494" s="24"/>
      <c r="L494" s="24"/>
    </row>
    <row r="495" spans="1:12" ht="12.75">
      <c r="A495" s="31"/>
      <c r="B495" s="2"/>
      <c r="C495" s="3"/>
      <c r="D495" s="3"/>
      <c r="E495" s="3"/>
      <c r="F495" s="27"/>
      <c r="G495" s="27"/>
      <c r="H495" s="3"/>
      <c r="J495" s="24"/>
      <c r="K495" s="24"/>
      <c r="L495" s="24"/>
    </row>
    <row r="496" spans="1:12" ht="12.75">
      <c r="A496" s="32" t="s">
        <v>389</v>
      </c>
      <c r="B496" s="2"/>
      <c r="C496" s="3"/>
      <c r="D496" s="3"/>
      <c r="E496" s="3"/>
      <c r="F496" s="27"/>
      <c r="G496" s="27"/>
      <c r="H496" s="3"/>
      <c r="J496" s="24"/>
      <c r="K496" s="24"/>
      <c r="L496" s="24"/>
    </row>
    <row r="497" spans="1:12" ht="12.75">
      <c r="A497" s="1" t="s">
        <v>388</v>
      </c>
      <c r="B497" s="2"/>
      <c r="C497" s="3"/>
      <c r="D497" s="3"/>
      <c r="E497" s="3"/>
      <c r="F497" s="27"/>
      <c r="G497" s="27"/>
      <c r="H497" s="3"/>
      <c r="J497" s="24"/>
      <c r="K497" s="24"/>
      <c r="L497" s="24"/>
    </row>
    <row r="498" spans="6:12" ht="12.75">
      <c r="F498" s="27"/>
      <c r="J498" s="24"/>
      <c r="K498" s="24"/>
      <c r="L498" s="24"/>
    </row>
    <row r="499" spans="6:12" ht="12.75">
      <c r="F499" s="27"/>
      <c r="J499" s="24"/>
      <c r="K499" s="24"/>
      <c r="L499" s="24"/>
    </row>
    <row r="500" spans="6:12" ht="12.75">
      <c r="F500" s="27"/>
      <c r="J500" s="24"/>
      <c r="K500" s="24"/>
      <c r="L500" s="24"/>
    </row>
    <row r="501" spans="6:12" ht="12.75">
      <c r="F501" s="27"/>
      <c r="J501" s="24"/>
      <c r="K501" s="24"/>
      <c r="L501" s="24"/>
    </row>
    <row r="502" spans="6:12" ht="12.75">
      <c r="F502" s="27"/>
      <c r="J502" s="24"/>
      <c r="K502" s="24"/>
      <c r="L502" s="24"/>
    </row>
    <row r="503" spans="10:12" ht="12.75">
      <c r="J503" s="24"/>
      <c r="K503" s="24"/>
      <c r="L503" s="24"/>
    </row>
    <row r="504" spans="10:12" ht="12.75">
      <c r="J504" s="24"/>
      <c r="K504" s="24"/>
      <c r="L504" s="24"/>
    </row>
    <row r="505" spans="10:12" ht="12.75">
      <c r="J505" s="24"/>
      <c r="K505" s="24"/>
      <c r="L505" s="24"/>
    </row>
    <row r="506" spans="10:12" ht="12.75">
      <c r="J506" s="24"/>
      <c r="K506" s="24"/>
      <c r="L506" s="24"/>
    </row>
    <row r="507" spans="10:12" ht="12.75">
      <c r="J507" s="24"/>
      <c r="K507" s="24"/>
      <c r="L507" s="24"/>
    </row>
    <row r="508" spans="10:12" ht="12.75"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ht="12.75">
      <c r="J563" s="24"/>
    </row>
    <row r="564" ht="12.75">
      <c r="J564" s="24"/>
    </row>
    <row r="565" ht="12.75">
      <c r="J565" s="24"/>
    </row>
    <row r="566" ht="12.75">
      <c r="J566" s="24"/>
    </row>
    <row r="3127" spans="1:5" ht="12.75">
      <c r="A3127" s="5"/>
      <c r="B3127" s="6"/>
      <c r="C3127" s="7"/>
      <c r="D3127" s="7"/>
      <c r="E3127" s="7"/>
    </row>
    <row r="3128" spans="1:5" ht="12.75">
      <c r="A3128" s="5"/>
      <c r="B3128" s="6"/>
      <c r="C3128" s="7"/>
      <c r="D3128" s="7"/>
      <c r="E3128" s="7"/>
    </row>
    <row r="3129" spans="1:5" ht="12.75">
      <c r="A3129" s="5"/>
      <c r="B3129" s="6"/>
      <c r="C3129" s="7"/>
      <c r="D3129" s="7"/>
      <c r="E3129" s="7"/>
    </row>
    <row r="3130" spans="1:5" ht="12.75">
      <c r="A3130" s="5"/>
      <c r="B3130" s="6"/>
      <c r="C3130" s="7"/>
      <c r="D3130" s="7"/>
      <c r="E3130" s="7"/>
    </row>
    <row r="3131" spans="1:5" ht="12.75">
      <c r="A3131" s="5"/>
      <c r="B3131" s="6"/>
      <c r="C3131" s="7"/>
      <c r="D3131" s="7"/>
      <c r="E3131" s="7"/>
    </row>
    <row r="3132" spans="1:5" ht="12.75">
      <c r="A3132" s="5"/>
      <c r="B3132" s="6"/>
      <c r="C3132" s="7"/>
      <c r="D3132" s="7"/>
      <c r="E3132" s="7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2013-10-30T10:25:26Z</cp:lastPrinted>
  <dcterms:created xsi:type="dcterms:W3CDTF">2013-02-27T08:49:32Z</dcterms:created>
  <dcterms:modified xsi:type="dcterms:W3CDTF">2014-05-08T14:09:17Z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2013..xls</vt:lpwstr>
  </property>
</Properties>
</file>